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dklady od URSO\OOTaRP - Uctovne - nahrada povodnej vyhlasky 446 z r. 2012\Vyhláška č. 446\UZAMKNUTÉ_Vyhláška č. 466\"/>
    </mc:Choice>
  </mc:AlternateContent>
  <xr:revisionPtr revIDLastSave="0" documentId="13_ncr:1_{46EAE1FA-781E-4E37-88AA-B8C542F4C3AA}" xr6:coauthVersionLast="36" xr6:coauthVersionMax="36" xr10:uidLastSave="{00000000-0000-0000-0000-000000000000}"/>
  <bookViews>
    <workbookView xWindow="32772" yWindow="32772" windowWidth="23040" windowHeight="8196" activeTab="8" xr2:uid="{00000000-000D-0000-FFFF-FFFF00000000}"/>
  </bookViews>
  <sheets>
    <sheet name="Tab. 1" sheetId="10" r:id="rId1"/>
    <sheet name="Tab. 2" sheetId="11" r:id="rId2"/>
    <sheet name="Tab. 3" sheetId="12" r:id="rId3"/>
    <sheet name="Tab. 4" sheetId="13" r:id="rId4"/>
    <sheet name="Tab. 5" sheetId="14" r:id="rId5"/>
    <sheet name="Tab. 6" sheetId="15" r:id="rId6"/>
    <sheet name="Tab. 7" sheetId="16" r:id="rId7"/>
    <sheet name="Tab. 8" sheetId="17" r:id="rId8"/>
    <sheet name="Tab. 9" sheetId="18" r:id="rId9"/>
    <sheet name="Metadata" sheetId="19" state="hidden" r:id="rId10"/>
  </sheets>
  <calcPr calcId="191029"/>
</workbook>
</file>

<file path=xl/calcChain.xml><?xml version="1.0" encoding="utf-8"?>
<calcChain xmlns="http://schemas.openxmlformats.org/spreadsheetml/2006/main">
  <c r="F34" i="18" l="1"/>
  <c r="F32" i="18"/>
  <c r="F31" i="18"/>
  <c r="F30" i="18"/>
  <c r="F29" i="18"/>
  <c r="E28" i="18"/>
  <c r="D28" i="18"/>
  <c r="D33" i="18"/>
  <c r="D27" i="18"/>
  <c r="F26" i="18"/>
  <c r="F25" i="18"/>
  <c r="F24" i="18"/>
  <c r="F23" i="18"/>
  <c r="F22" i="18"/>
  <c r="F21" i="18"/>
  <c r="F20" i="18"/>
  <c r="F19" i="18"/>
  <c r="F18" i="18"/>
  <c r="F17" i="18"/>
  <c r="F16" i="18"/>
  <c r="F15" i="18"/>
  <c r="F14" i="18"/>
  <c r="F13" i="18"/>
  <c r="E12" i="18"/>
  <c r="E27" i="18"/>
  <c r="F27" i="18"/>
  <c r="D12" i="18"/>
  <c r="F12" i="18"/>
  <c r="F35" i="17"/>
  <c r="F34" i="17"/>
  <c r="F33" i="17"/>
  <c r="F32" i="17"/>
  <c r="F31" i="17"/>
  <c r="E30" i="17"/>
  <c r="D30" i="17"/>
  <c r="D26" i="17"/>
  <c r="F26" i="17"/>
  <c r="F29" i="17"/>
  <c r="F28" i="17"/>
  <c r="E26" i="17"/>
  <c r="F24" i="17"/>
  <c r="F23" i="17"/>
  <c r="F22" i="17"/>
  <c r="F21" i="17"/>
  <c r="F20" i="17"/>
  <c r="E19" i="17"/>
  <c r="D19" i="17"/>
  <c r="F19" i="17"/>
  <c r="F18" i="17"/>
  <c r="F17" i="17"/>
  <c r="F16" i="17"/>
  <c r="F15" i="17"/>
  <c r="E14" i="17"/>
  <c r="E13" i="17"/>
  <c r="D14" i="17"/>
  <c r="F14" i="17"/>
  <c r="G11" i="16"/>
  <c r="G29" i="16"/>
  <c r="F11" i="16"/>
  <c r="F29" i="16"/>
  <c r="G83" i="15"/>
  <c r="G82" i="15"/>
  <c r="G78" i="15"/>
  <c r="G75" i="15"/>
  <c r="G72" i="15"/>
  <c r="G69" i="15"/>
  <c r="G66" i="15"/>
  <c r="G63" i="15"/>
  <c r="G60" i="15"/>
  <c r="G57" i="15"/>
  <c r="G54" i="15"/>
  <c r="G51" i="15"/>
  <c r="G48" i="15"/>
  <c r="G45" i="15"/>
  <c r="G42" i="15"/>
  <c r="G39" i="15"/>
  <c r="G36" i="15"/>
  <c r="G33" i="15"/>
  <c r="G30" i="15"/>
  <c r="G27" i="15"/>
  <c r="G24" i="15"/>
  <c r="G21" i="15"/>
  <c r="G18" i="15"/>
  <c r="G15" i="15"/>
  <c r="G12" i="15"/>
  <c r="G11" i="15"/>
  <c r="G81" i="15"/>
  <c r="H29" i="14"/>
  <c r="G29" i="14"/>
  <c r="F29" i="14"/>
  <c r="H23" i="14"/>
  <c r="G23" i="14"/>
  <c r="F23" i="14"/>
  <c r="H17" i="14"/>
  <c r="G17" i="14"/>
  <c r="F17" i="14"/>
  <c r="H12" i="14"/>
  <c r="G12" i="14"/>
  <c r="G11" i="14"/>
  <c r="G35" i="14"/>
  <c r="F12" i="14"/>
  <c r="F11" i="14"/>
  <c r="F35" i="14"/>
  <c r="H11" i="14"/>
  <c r="H35" i="14"/>
  <c r="D3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D17" i="13"/>
  <c r="D12" i="13"/>
  <c r="D45" i="13"/>
  <c r="D47" i="13"/>
  <c r="E34" i="12"/>
  <c r="E13" i="12"/>
  <c r="E12" i="12" s="1"/>
  <c r="E38" i="12" s="1"/>
  <c r="G16" i="11"/>
  <c r="F16" i="11"/>
  <c r="E16" i="11"/>
  <c r="D16" i="11"/>
  <c r="G13" i="11"/>
  <c r="F13" i="11"/>
  <c r="E13" i="11"/>
  <c r="H31" i="10"/>
  <c r="E30" i="10"/>
  <c r="E32" i="10"/>
  <c r="H29" i="10"/>
  <c r="H28" i="10"/>
  <c r="H27" i="10"/>
  <c r="H26" i="10"/>
  <c r="H25" i="10"/>
  <c r="H24" i="10"/>
  <c r="H23" i="10"/>
  <c r="G22" i="10"/>
  <c r="F22" i="10"/>
  <c r="E22" i="10"/>
  <c r="D22" i="10"/>
  <c r="H22" i="10"/>
  <c r="H21" i="10"/>
  <c r="H20" i="10"/>
  <c r="H19" i="10"/>
  <c r="H18" i="10"/>
  <c r="H17" i="10"/>
  <c r="H16" i="10"/>
  <c r="H15" i="10"/>
  <c r="G14" i="10"/>
  <c r="G30" i="10"/>
  <c r="G32" i="10"/>
  <c r="F14" i="10"/>
  <c r="F30" i="10"/>
  <c r="F32" i="10"/>
  <c r="E14" i="10"/>
  <c r="D14" i="10"/>
  <c r="H14" i="10"/>
  <c r="E33" i="18"/>
  <c r="F33" i="18"/>
  <c r="F28" i="18"/>
  <c r="D13" i="17"/>
  <c r="F13" i="17"/>
  <c r="F30" i="17"/>
  <c r="D30" i="10"/>
  <c r="D32" i="10"/>
  <c r="H32" i="10"/>
  <c r="H30" i="10"/>
</calcChain>
</file>

<file path=xl/sharedStrings.xml><?xml version="1.0" encoding="utf-8"?>
<sst xmlns="http://schemas.openxmlformats.org/spreadsheetml/2006/main" count="646" uniqueCount="256">
  <si>
    <t>Obchodné meno a sídlo prevádzkovateľa distribučnej sústavy</t>
  </si>
  <si>
    <t>Rok</t>
  </si>
  <si>
    <t>Tabuľka č. 1</t>
  </si>
  <si>
    <t>Evidencia nákladov na distribúciu elektriny</t>
  </si>
  <si>
    <t>Položka</t>
  </si>
  <si>
    <t>I. r.</t>
  </si>
  <si>
    <t xml:space="preserve">VVN  </t>
  </si>
  <si>
    <t>VN</t>
  </si>
  <si>
    <t>NN</t>
  </si>
  <si>
    <t>Spolu</t>
  </si>
  <si>
    <t>NN spolu</t>
  </si>
  <si>
    <t>Z toho domácnosti</t>
  </si>
  <si>
    <t xml:space="preserve"> eur </t>
  </si>
  <si>
    <t>a</t>
  </si>
  <si>
    <t>b</t>
  </si>
  <si>
    <t>Spotrebované nákupy celkom</t>
  </si>
  <si>
    <t>Z toho</t>
  </si>
  <si>
    <t>Spotreba materiálu</t>
  </si>
  <si>
    <t>Spotreba energií</t>
  </si>
  <si>
    <t>Ostatné  neskladovateľné dodávky</t>
  </si>
  <si>
    <r>
      <t xml:space="preserve">Služby </t>
    </r>
    <r>
      <rPr>
        <sz val="10"/>
        <color indexed="8"/>
        <rFont val="Times New Roman"/>
        <family val="1"/>
        <charset val="238"/>
      </rPr>
      <t>(externé a interné)</t>
    </r>
  </si>
  <si>
    <t>Z toho opravy a údržba</t>
  </si>
  <si>
    <t xml:space="preserve">Osobné  náklady </t>
  </si>
  <si>
    <t xml:space="preserve">Dane a poplatky </t>
  </si>
  <si>
    <t>Odpisy a opravné položky k dlhodobému nehmotnému majetku a dlhodobému hmotnému majetku</t>
  </si>
  <si>
    <t>Odpisy dlhodobého nehmotného majetku</t>
  </si>
  <si>
    <t>Odpisy dlhodobého hmotného majetku</t>
  </si>
  <si>
    <t>Zostatková cena predaného dlhodobého majetku a predaného materiálu</t>
  </si>
  <si>
    <t>Ostatné náklady na hospodársku činnosť</t>
  </si>
  <si>
    <t xml:space="preserve">Finančné náklady </t>
  </si>
  <si>
    <t>Z toho nákladové úroky</t>
  </si>
  <si>
    <t xml:space="preserve">Mimoriadne náklady </t>
  </si>
  <si>
    <t>Náklady spoločné pre viacero činností viažuce sa na distribúciu elektriny</t>
  </si>
  <si>
    <t>Vysvetlivky</t>
  </si>
  <si>
    <t>V tabuľke sa uvádzajú skutočné údaje za sledovaný rok.</t>
  </si>
  <si>
    <t xml:space="preserve">Stĺpec 5 je súčtom údajov uvedených v stĺpcoch 1 až 3. </t>
  </si>
  <si>
    <t>K údajom na riadku 9 až 11 sa uvádza v poznámke objem z grantov.</t>
  </si>
  <si>
    <t>VVN - veľmi vysoké napätie (nad 35 kV).</t>
  </si>
  <si>
    <t>VN - vysoké napätie (od 1 kV do 35 kV).</t>
  </si>
  <si>
    <t>NN - nízke napätie (menej ako 1 kV).</t>
  </si>
  <si>
    <r>
      <t xml:space="preserve">Náklady na distribúciu elektriny celkom                                                 </t>
    </r>
    <r>
      <rPr>
        <sz val="10"/>
        <color indexed="8"/>
        <rFont val="Times New Roman"/>
        <family val="1"/>
        <charset val="238"/>
      </rPr>
      <t>(súčet údajov z riadkov 17 a 18)</t>
    </r>
  </si>
  <si>
    <t>Príloha č. 3 k vyhláške č. 446/2012 Z. z.</t>
  </si>
  <si>
    <t>Tabuľka č. 2</t>
  </si>
  <si>
    <t>Evidencia o distribuovanom množstve elektriny a nákladoch na distribúciu elektriny</t>
  </si>
  <si>
    <t>Ukazovateľ</t>
  </si>
  <si>
    <r>
      <t>Množstvo elektriny transformované na nižšiu napäťovú úroveň                       (01-12)</t>
    </r>
    <r>
      <rPr>
        <b/>
        <vertAlign val="superscript"/>
        <sz val="10"/>
        <color indexed="8"/>
        <rFont val="Times New Roman"/>
        <family val="1"/>
        <charset val="238"/>
      </rPr>
      <t>x)</t>
    </r>
  </si>
  <si>
    <r>
      <t>Náklady na distribúciu  elektriny                                                   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</si>
  <si>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t>km</t>
  </si>
  <si>
    <t>MWh</t>
  </si>
  <si>
    <t xml:space="preserve"> eur</t>
  </si>
  <si>
    <t>Distribúcia VVN</t>
  </si>
  <si>
    <t>Distribúcia VN</t>
  </si>
  <si>
    <t xml:space="preserve">Z toho </t>
  </si>
  <si>
    <t>x</t>
  </si>
  <si>
    <r>
      <t xml:space="preserve">Distribúcia elektriny spolu                                  </t>
    </r>
    <r>
      <rPr>
        <sz val="10"/>
        <color indexed="8"/>
        <rFont val="Times New Roman"/>
        <family val="1"/>
        <charset val="238"/>
      </rPr>
      <t>(súčet údajov z riadkov 1 až 3)</t>
    </r>
  </si>
  <si>
    <r>
      <t>x)</t>
    </r>
    <r>
      <rPr>
        <sz val="12"/>
        <color indexed="8"/>
        <rFont val="Times New Roman"/>
        <family val="1"/>
        <charset val="238"/>
      </rPr>
      <t xml:space="preserve"> Obdobie január až december sledovaného roka.</t>
    </r>
  </si>
  <si>
    <t>Náklady na distribúciu sa uvádzajú bez dane z pridanej hodnoty.</t>
  </si>
  <si>
    <r>
      <t xml:space="preserve">Náklady priamo priraditeľné k distribúcii elektriny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1, 5, 7 až 9, 12 až 14 a 16)</t>
    </r>
  </si>
  <si>
    <t>Tabuľka č. 3</t>
  </si>
  <si>
    <t>Evidencia výnosov vrátane tržieb za distribúciu elektriny</t>
  </si>
  <si>
    <r>
      <t>Skutočnosť (01-12)</t>
    </r>
    <r>
      <rPr>
        <vertAlign val="superscript"/>
        <sz val="10"/>
        <color indexed="8"/>
        <rFont val="Times New Roman"/>
        <family val="1"/>
        <charset val="238"/>
      </rPr>
      <t xml:space="preserve"> x)</t>
    </r>
  </si>
  <si>
    <t>Tržby za predaj tovaru</t>
  </si>
  <si>
    <r>
      <t xml:space="preserve">Výroba </t>
    </r>
    <r>
      <rPr>
        <sz val="10"/>
        <color indexed="8"/>
        <rFont val="Times New Roman"/>
        <family val="1"/>
        <charset val="238"/>
      </rPr>
      <t>(súčet údajov z riadkov 3, 22 a 23)</t>
    </r>
  </si>
  <si>
    <t>Z toho tržby za</t>
  </si>
  <si>
    <t>Distribúciu elektriny</t>
  </si>
  <si>
    <t>Na úrovni VVN</t>
  </si>
  <si>
    <t>Na úrovni VN</t>
  </si>
  <si>
    <t>Na úrovni NN</t>
  </si>
  <si>
    <t>Distribúciu elektriny pre iné distribučné sústavy</t>
  </si>
  <si>
    <t xml:space="preserve">Prekročenie rezervovanej a maximálnej rezervovanej kapacity </t>
  </si>
  <si>
    <t>Pripojovacie poplatky</t>
  </si>
  <si>
    <t>Prevádzkovanie systému</t>
  </si>
  <si>
    <t>Systémové služby</t>
  </si>
  <si>
    <t>Prenosové služby</t>
  </si>
  <si>
    <t>Nedodržanie účinníka</t>
  </si>
  <si>
    <t>Ostatné služby distribútora</t>
  </si>
  <si>
    <t>Zmena stavu vnútroorganizačných zásob</t>
  </si>
  <si>
    <t>Aktivácia</t>
  </si>
  <si>
    <t>Tržby z predaja dlhodobého majetku a materiálu</t>
  </si>
  <si>
    <r>
      <t xml:space="preserve">Ostatné výnosy z hospodárskej činnosti </t>
    </r>
    <r>
      <rPr>
        <sz val="10"/>
        <color indexed="8"/>
        <rFont val="Times New Roman"/>
        <family val="1"/>
        <charset val="238"/>
      </rPr>
      <t>(súčet údajov z riadkov 26 a 27)</t>
    </r>
  </si>
  <si>
    <t>Ostatné prevádzkové výnosy znižujúce prevádzkové náklady</t>
  </si>
  <si>
    <t>Ostatné prevádzkové výnosy</t>
  </si>
  <si>
    <t>Prevod výnosov z hospodárskej činnosti</t>
  </si>
  <si>
    <r>
      <t xml:space="preserve">Výnosy vrátane tržieb za distribúciu elektriny spolu                                    </t>
    </r>
    <r>
      <rPr>
        <sz val="10"/>
        <color indexed="8"/>
        <rFont val="Times New Roman"/>
        <family val="1"/>
        <charset val="238"/>
      </rPr>
      <t>(súčet údajov z riadkov 1, 2, 24, 25 a 28)</t>
    </r>
  </si>
  <si>
    <t>Tabuľka č. 4</t>
  </si>
  <si>
    <t>Evidencia celkových nákladov na distribúciu elektriny</t>
  </si>
  <si>
    <t>Náklady súvisiace s predajom tovaru</t>
  </si>
  <si>
    <t>Elektrická energia - straty</t>
  </si>
  <si>
    <t>Elektrická energia - vlastná spotreba</t>
  </si>
  <si>
    <t xml:space="preserve">Ostatné energie </t>
  </si>
  <si>
    <t>Prenos elektriny vrátane strát</t>
  </si>
  <si>
    <t>Distribučné služby  iných PDS - VVN </t>
  </si>
  <si>
    <t>Distribučné služby iných PDS  - VN</t>
  </si>
  <si>
    <t>Distribučné služby iných PDS  - NN</t>
  </si>
  <si>
    <t>Opravy a údržba</t>
  </si>
  <si>
    <t>Cestovné</t>
  </si>
  <si>
    <t>Náklady na reprezentáciu</t>
  </si>
  <si>
    <t>Finančný prenájom</t>
  </si>
  <si>
    <t>Nájomné - ostatné</t>
  </si>
  <si>
    <t>Služby - informačné technológie</t>
  </si>
  <si>
    <t>Konzultácie a poradenstvo</t>
  </si>
  <si>
    <t>Odpočty meradiel</t>
  </si>
  <si>
    <t>Ciachovanie a overovanie meradiel</t>
  </si>
  <si>
    <t>Ostatné služby</t>
  </si>
  <si>
    <t>Osobné náklady</t>
  </si>
  <si>
    <t>NN - nízke napätie (menej ako 1 kV). VVN - veľmi vysoké napätie (nad 35 kV).</t>
  </si>
  <si>
    <t>PDS – prevádzkovateľ distribučnej sústavy.</t>
  </si>
  <si>
    <t>Tabuľka č. 5</t>
  </si>
  <si>
    <t>Evidencia prevádzkových aktív na distribúciu elektriny</t>
  </si>
  <si>
    <t>Prevádzkové aktíva zaradené do používania</t>
  </si>
  <si>
    <t>Merná jednotka</t>
  </si>
  <si>
    <t xml:space="preserve">Počet merných jednotiek                       </t>
  </si>
  <si>
    <t>Vstupná cena podľa účtovnej evidencie                 k 31.12.</t>
  </si>
  <si>
    <t>Oprávky  účtovné                   k 31.12.</t>
  </si>
  <si>
    <t>Zostatková cena podľa účtovnej evidencie           k 31.12.</t>
  </si>
  <si>
    <r>
      <t xml:space="preserve">Distribúcia VVN spolu </t>
    </r>
    <r>
      <rPr>
        <sz val="10"/>
        <color indexed="8"/>
        <rFont val="Times New Roman"/>
        <family val="1"/>
        <charset val="238"/>
      </rPr>
      <t>(súčet údajov z riadkov 3 až 5)</t>
    </r>
  </si>
  <si>
    <t xml:space="preserve">Vzdušné vedenia VVN </t>
  </si>
  <si>
    <t xml:space="preserve">Káblové vedenia VVN </t>
  </si>
  <si>
    <t>Elektrické stanice VVN spolu</t>
  </si>
  <si>
    <t>ks</t>
  </si>
  <si>
    <t>Z toho transformátory</t>
  </si>
  <si>
    <r>
      <t xml:space="preserve">Distribúcia VN spolu </t>
    </r>
    <r>
      <rPr>
        <sz val="10"/>
        <color indexed="8"/>
        <rFont val="Times New Roman"/>
        <family val="1"/>
        <charset val="238"/>
      </rPr>
      <t>(súčet údajov z riadkov 8 až 11)</t>
    </r>
  </si>
  <si>
    <t xml:space="preserve">Vzdušné vedenia VN </t>
  </si>
  <si>
    <t xml:space="preserve">Vzdušné káblové vedenia VN </t>
  </si>
  <si>
    <t>Káblové vedenia VN v zemi</t>
  </si>
  <si>
    <t>Transformátorové stanice VN spolu</t>
  </si>
  <si>
    <r>
      <t xml:space="preserve">Distribúcia NN spolu </t>
    </r>
    <r>
      <rPr>
        <sz val="10"/>
        <color indexed="8"/>
        <rFont val="Times New Roman"/>
        <family val="1"/>
        <charset val="238"/>
      </rPr>
      <t>(súčet údajov z riadkov 14 až 17)</t>
    </r>
  </si>
  <si>
    <t xml:space="preserve">Vzdušné vedenia NN </t>
  </si>
  <si>
    <t xml:space="preserve">Vzdušné káblové vedenia NN </t>
  </si>
  <si>
    <t>Káblové vedenia NN v zemi</t>
  </si>
  <si>
    <t>Rozvodné stanice NN spolu</t>
  </si>
  <si>
    <t>Z toho rozvádzače</t>
  </si>
  <si>
    <r>
      <t xml:space="preserve">Elektromerová služba </t>
    </r>
    <r>
      <rPr>
        <sz val="10"/>
        <color indexed="8"/>
        <rFont val="Times New Roman"/>
        <family val="1"/>
        <charset val="238"/>
      </rPr>
      <t>(súčet údajov z riadkov 20 až 22)</t>
    </r>
  </si>
  <si>
    <t xml:space="preserve">Koncentrátory </t>
  </si>
  <si>
    <t>Inteligentné meradlá</t>
  </si>
  <si>
    <t>Indukčné elektromery</t>
  </si>
  <si>
    <t>Prevádzkové aktíva využívané na viaceré činnosti spolu</t>
  </si>
  <si>
    <t>Z toho priradené na distribúciu elektriny</t>
  </si>
  <si>
    <r>
      <t xml:space="preserve">Prevádzkové aktíva na distribúciu elektriny spolu                     </t>
    </r>
    <r>
      <rPr>
        <sz val="10"/>
        <color indexed="8"/>
        <rFont val="Times New Roman"/>
        <family val="1"/>
        <charset val="238"/>
      </rPr>
      <t>(súčet údajov z riadkov 1 a 24)</t>
    </r>
  </si>
  <si>
    <t>Majetok v operatívnej evidencii</t>
  </si>
  <si>
    <t>Počet položiek</t>
  </si>
  <si>
    <r>
      <t xml:space="preserve">Prevádzkové aktíva jednoznačne priraditeľné na distribúciu elektriny spolu                                                  </t>
    </r>
    <r>
      <rPr>
        <sz val="10"/>
        <color indexed="8"/>
        <rFont val="Times New Roman"/>
        <family val="1"/>
        <charset val="238"/>
      </rPr>
      <t>(súčet údajov z riadkov 2, 7, 13 a 19), v tom</t>
    </r>
  </si>
  <si>
    <t>Prevádzkové aktívum, ktoré sa využíva na hranici dvoch napäťových úrovní sa priraďuje na nižšiu napäťovú úroveň.</t>
  </si>
  <si>
    <t>Údaje v stĺpcoch 3 až 5 majú väzbu na účtovnú závierku.</t>
  </si>
  <si>
    <t>Tabuľka č. 6</t>
  </si>
  <si>
    <t>Evidencia investičných výdavkov na distribúciu elektriny</t>
  </si>
  <si>
    <r>
      <t xml:space="preserve">Distribúcia VVN spolu </t>
    </r>
    <r>
      <rPr>
        <sz val="10"/>
        <color indexed="8"/>
        <rFont val="Times New Roman"/>
        <family val="1"/>
        <charset val="238"/>
      </rPr>
      <t>(súčet údajov z riadkov 5, 8 a 11)</t>
    </r>
  </si>
  <si>
    <t xml:space="preserve">V tom na   </t>
  </si>
  <si>
    <t xml:space="preserve">Technické zhodnotenie </t>
  </si>
  <si>
    <t>Nové zariadenie</t>
  </si>
  <si>
    <t>Vzdušné vedenia VVN spolu</t>
  </si>
  <si>
    <t>Káblové vedenia VVN spolu</t>
  </si>
  <si>
    <t xml:space="preserve"> Z toho transformátory</t>
  </si>
  <si>
    <r>
      <t xml:space="preserve">Distribúcia VN spolu </t>
    </r>
    <r>
      <rPr>
        <sz val="10"/>
        <color indexed="8"/>
        <rFont val="Times New Roman"/>
        <family val="1"/>
        <charset val="238"/>
      </rPr>
      <t>(súčet údajov z riadkov 20, 23, 26 a 29)</t>
    </r>
  </si>
  <si>
    <t>Vzdušné vedenia  VN spolu</t>
  </si>
  <si>
    <t>Vzdušné káblové vedenia VN spolu</t>
  </si>
  <si>
    <t>Káblové vedenia VN v zemi spolu</t>
  </si>
  <si>
    <r>
      <t xml:space="preserve">Distribúcia NN spolu </t>
    </r>
    <r>
      <rPr>
        <sz val="10"/>
        <color indexed="8"/>
        <rFont val="Times New Roman"/>
        <family val="1"/>
        <charset val="238"/>
      </rPr>
      <t>(súčet údajov z riadkov 38, 41, 44 a 47)</t>
    </r>
  </si>
  <si>
    <t xml:space="preserve">V tom na </t>
  </si>
  <si>
    <t xml:space="preserve"> Z toho</t>
  </si>
  <si>
    <t>Vzdušné vedenia  NN spolu</t>
  </si>
  <si>
    <t>Vzdušné káblové vedenia NN spolu</t>
  </si>
  <si>
    <t>Káblové vedenia NN v zemi spolu</t>
  </si>
  <si>
    <t>Investičné výdavky vynaložené na viaceré činnosti spolu</t>
  </si>
  <si>
    <t>Investičné výdavky za prevádzkové aktíva zaradené do používania</t>
  </si>
  <si>
    <r>
      <t xml:space="preserve">Investičné výdavky jednoznačne priraditeľné na distribúciu elektriny spolu                                                                                    </t>
    </r>
    <r>
      <rPr>
        <sz val="10"/>
        <color indexed="8"/>
        <rFont val="Times New Roman"/>
        <family val="1"/>
        <charset val="238"/>
      </rPr>
      <t xml:space="preserve">(súčet údajov z riadkov 2, 17, 35 a 53), v tom  </t>
    </r>
    <r>
      <rPr>
        <b/>
        <sz val="10"/>
        <color indexed="8"/>
        <rFont val="Times New Roman"/>
        <family val="1"/>
        <charset val="238"/>
      </rPr>
      <t xml:space="preserve">                            </t>
    </r>
  </si>
  <si>
    <r>
      <t xml:space="preserve">Skutočnosť                      (01-12) </t>
    </r>
    <r>
      <rPr>
        <vertAlign val="superscript"/>
        <sz val="10"/>
        <color indexed="8"/>
        <rFont val="Times New Roman"/>
        <family val="1"/>
        <charset val="238"/>
      </rPr>
      <t>x)</t>
    </r>
  </si>
  <si>
    <r>
      <t xml:space="preserve">Elektromerová služba spolu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56, 59 a 62)</t>
    </r>
  </si>
  <si>
    <r>
      <t xml:space="preserve">Investičné výdavky na distribúciu elektriny spolu </t>
    </r>
    <r>
      <rPr>
        <sz val="10"/>
        <color indexed="8"/>
        <rFont val="Times New Roman"/>
        <family val="1"/>
        <charset val="238"/>
      </rPr>
      <t xml:space="preserve">                    (súčet údajov z riadkov 1 a 68)</t>
    </r>
  </si>
  <si>
    <t xml:space="preserve">Technické zhodnotenie                                                 (súčet údajov z riadkov 3, 18, 36, 54 a 69)  </t>
  </si>
  <si>
    <t>Nové zariadenie                                                              (súčet údajov z riadkov 4, 19, 37, 55 a 70)</t>
  </si>
  <si>
    <t>Údaje sa uvádzajú bez dane z pridanej hodnoty.</t>
  </si>
  <si>
    <t>Technické zhodnotenie zahŕňa aj modernizáciu a rekonštrukciu.</t>
  </si>
  <si>
    <t>Tabuľka č. 7</t>
  </si>
  <si>
    <t>Evidencia vyradených prevádzkových aktív na distribúciu elektriny</t>
  </si>
  <si>
    <t>Vyradené prevádzkové aktíva z používania</t>
  </si>
  <si>
    <t>Počet merných jednotiek</t>
  </si>
  <si>
    <t>Vstupná cena podľa účtovnej evidencie pri  vyradení</t>
  </si>
  <si>
    <t>Zostatková cena podľa účtovnej evidencie pri vyradení</t>
  </si>
  <si>
    <t xml:space="preserve">Distribúcia VVN spolu </t>
  </si>
  <si>
    <t xml:space="preserve">  Distribúcia VN spolu </t>
  </si>
  <si>
    <t xml:space="preserve">Vzdušné vedenia  VN </t>
  </si>
  <si>
    <t xml:space="preserve">Káblové vedenia VN v zemi </t>
  </si>
  <si>
    <t xml:space="preserve">Distribúcia NN spolu </t>
  </si>
  <si>
    <t xml:space="preserve">Vzdušné vedenia  NN </t>
  </si>
  <si>
    <t xml:space="preserve">Káblové vedenia NN v zemi </t>
  </si>
  <si>
    <t>Rozvádzače NN spolu</t>
  </si>
  <si>
    <t>Elektromerová služba</t>
  </si>
  <si>
    <t>Vyradené prevádzkové aktíva využívané na viaceré činnosti spolu</t>
  </si>
  <si>
    <t>Údaje v stĺpcoch 3 a 4 majú väzbu na účtovnú závierku.</t>
  </si>
  <si>
    <t>Tabuľka č. 8</t>
  </si>
  <si>
    <t>Prehľad aktív a pasív</t>
  </si>
  <si>
    <t>AKTÍVA  /  PASÍVA</t>
  </si>
  <si>
    <t>Činnosť</t>
  </si>
  <si>
    <t>Distribúcia elektriny</t>
  </si>
  <si>
    <t>Ostatné činnosti</t>
  </si>
  <si>
    <t xml:space="preserve">AKTÍVA </t>
  </si>
  <si>
    <r>
      <t>Spolu majetok</t>
    </r>
    <r>
      <rPr>
        <sz val="10"/>
        <color indexed="8"/>
        <rFont val="Times New Roman"/>
        <family val="1"/>
        <charset val="238"/>
      </rPr>
      <t xml:space="preserve">                                                  (súčet údajov z riadkov 2, 7 a 12)</t>
    </r>
  </si>
  <si>
    <t>Dlhodobý nehmotný majetok</t>
  </si>
  <si>
    <t>Dlhodobý hmotný majetok</t>
  </si>
  <si>
    <t>Z toho budovy a stavby</t>
  </si>
  <si>
    <t>Dlhodobý finančný majetok</t>
  </si>
  <si>
    <t>Obežný majetok                                               (súčet údajov z riadkov 8 až 11)</t>
  </si>
  <si>
    <t>Zásoby</t>
  </si>
  <si>
    <t>Dlhodobé pohľadávky</t>
  </si>
  <si>
    <t>Krátkodobé pohľadávky</t>
  </si>
  <si>
    <t>Finančné účty</t>
  </si>
  <si>
    <t>Časové rozlíšenie</t>
  </si>
  <si>
    <t xml:space="preserve">PASÍVA </t>
  </si>
  <si>
    <t>Vlastné imanie</t>
  </si>
  <si>
    <t>Z toho výsledok hospodárenia minulých rokov</t>
  </si>
  <si>
    <t>Záväzky (súčet údajov z riadkov 17 až 20)</t>
  </si>
  <si>
    <t>Rezervy</t>
  </si>
  <si>
    <t>Dlhodobé záväzky</t>
  </si>
  <si>
    <t>Krátkodobé záväzky</t>
  </si>
  <si>
    <t>Bankové úvery</t>
  </si>
  <si>
    <t>V tabuľke sa uvádzajú skutočné údaje za daný rok.</t>
  </si>
  <si>
    <t>V stĺpci 3 je súčet údajov v stĺpcoch 1 a 2.</t>
  </si>
  <si>
    <t>Neobežný majetok                                           (súčet údajov z riadkov 3, 4 a 6)</t>
  </si>
  <si>
    <t>Obchodné meno a sídlo prevádzkovateľa distribučnej sústavy </t>
  </si>
  <si>
    <t>Tabuľka č. 9</t>
  </si>
  <si>
    <t xml:space="preserve">Prehľad nákladov a výnosov </t>
  </si>
  <si>
    <t>Náklady  /  Výnosy</t>
  </si>
  <si>
    <t xml:space="preserve">Spotrebované nákupy celkom                                         </t>
  </si>
  <si>
    <t>Služby celkom</t>
  </si>
  <si>
    <t>Z toho opravy a udržiavanie</t>
  </si>
  <si>
    <t>Osobné náklady celkom</t>
  </si>
  <si>
    <t>Z toho mzdové náklady</t>
  </si>
  <si>
    <t>Dane a poplatky</t>
  </si>
  <si>
    <t>Finančné náklady celkom</t>
  </si>
  <si>
    <r>
      <t xml:space="preserve">Náklady celkom            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1, 5, 7, 9, 12 až 14)</t>
    </r>
  </si>
  <si>
    <t>Výnosy celkom</t>
  </si>
  <si>
    <t>Tržby z vlastnej výroby</t>
  </si>
  <si>
    <t>Tržby z predaja služieb</t>
  </si>
  <si>
    <t xml:space="preserve">Výnosy na pripojenie k distribučnej sústave </t>
  </si>
  <si>
    <r>
      <t>Výsledok hospodárenia pred zdanením</t>
    </r>
    <r>
      <rPr>
        <sz val="10"/>
        <color indexed="8"/>
        <rFont val="Times New Roman"/>
        <family val="1"/>
        <charset val="238"/>
      </rPr>
      <t xml:space="preserve">                        (údaj z riadka 17 mínus údaj z riadka  16)</t>
    </r>
  </si>
  <si>
    <t>V tabuľke sa uvádzajú skutočné údaje za rok.</t>
  </si>
  <si>
    <t>Ostatné neskladovateľné dodávky</t>
  </si>
  <si>
    <t>Priemerný evidenčný počet pracovníkov prepočítaný na plne zamestnaných (zaokrúhlený na jedno desatinné miesto)</t>
  </si>
  <si>
    <r>
      <t xml:space="preserve">Služby - externé a interné </t>
    </r>
    <r>
      <rPr>
        <sz val="10"/>
        <color indexed="8"/>
        <rFont val="Times New Roman"/>
        <family val="1"/>
        <charset val="238"/>
      </rPr>
      <t>(súčet údajov z riadkov 8 až 24)</t>
    </r>
  </si>
  <si>
    <r>
      <t xml:space="preserve">Náklady priamo priraditeľné k distribúcii elektriny                                </t>
    </r>
    <r>
      <rPr>
        <sz val="10"/>
        <color indexed="8"/>
        <rFont val="Times New Roman"/>
        <family val="1"/>
        <charset val="238"/>
      </rPr>
      <t>(súčet údajov z riadkov 1, 2, 7,  25, 26, 27, 30, 31, 32 a  34)</t>
    </r>
  </si>
  <si>
    <r>
      <t xml:space="preserve">Spotrebované nákupy celkom </t>
    </r>
    <r>
      <rPr>
        <sz val="10"/>
        <color indexed="8"/>
        <rFont val="Times New Roman"/>
        <family val="1"/>
        <charset val="238"/>
      </rPr>
      <t>(súčet údajov z riadkov 3 až 6)</t>
    </r>
  </si>
  <si>
    <r>
      <rPr>
        <b/>
        <sz val="10"/>
        <color indexed="8"/>
        <rFont val="Times New Roman"/>
        <family val="1"/>
        <charset val="238"/>
      </rPr>
      <t>Tržby za predaj vlastných výrobkov a služieb spolu</t>
    </r>
    <r>
      <rPr>
        <sz val="10"/>
        <color indexed="8"/>
        <rFont val="Times New Roman"/>
        <family val="1"/>
        <charset val="238"/>
      </rPr>
      <t xml:space="preserve">                                       (súčet údajov z riadkov 4 až 21)</t>
    </r>
  </si>
  <si>
    <r>
      <t xml:space="preserve">Spolu vlastné imanie a záväzky                    </t>
    </r>
    <r>
      <rPr>
        <sz val="10"/>
        <color indexed="8"/>
        <rFont val="Times New Roman"/>
        <family val="1"/>
        <charset val="238"/>
      </rPr>
      <t>(súčet údajov z riadkov 14, 16 a 21)</t>
    </r>
  </si>
  <si>
    <t xml:space="preserve">Dĺžka vedení   </t>
  </si>
  <si>
    <r>
      <t xml:space="preserve">Náklady na distribúciu elektriny celkom                                                    </t>
    </r>
    <r>
      <rPr>
        <sz val="10"/>
        <color indexed="8"/>
        <rFont val="Times New Roman"/>
        <family val="1"/>
        <charset val="238"/>
      </rPr>
      <t>(súčet údajov z riadkov 35 a 36)</t>
    </r>
  </si>
  <si>
    <r>
      <t xml:space="preserve">Vyradené prevádzkové aktíva jednoznačne priraditeľné na distribúciu elektriny spolu </t>
    </r>
    <r>
      <rPr>
        <sz val="10"/>
        <color indexed="8"/>
        <rFont val="Times New Roman"/>
        <family val="1"/>
        <charset val="238"/>
      </rPr>
      <t>(súčet údajov z riadkov 2, 6, 11 a 16). V tom:</t>
    </r>
  </si>
  <si>
    <r>
      <t xml:space="preserve">Vyradené prevádzkové aktíva na distribúciu elektriny spolu                      </t>
    </r>
    <r>
      <rPr>
        <sz val="10"/>
        <color indexed="8"/>
        <rFont val="Times New Roman"/>
        <family val="1"/>
        <charset val="238"/>
      </rPr>
      <t>(súčet údajov z riadkov 1 a 18)</t>
    </r>
  </si>
  <si>
    <t xml:space="preserve">Odberatelia v domácnosti  </t>
  </si>
  <si>
    <t xml:space="preserve">Odberatelia mimo domácnosti  </t>
  </si>
  <si>
    <t>Distribúcia NN</t>
  </si>
  <si>
    <r>
      <t>Distribuované množstvo elektriny                                 (01-12)</t>
    </r>
    <r>
      <rPr>
        <vertAlign val="superscript"/>
        <sz val="10"/>
        <color indexed="8"/>
        <rFont val="Times New Roman"/>
        <family val="1"/>
        <charset val="238"/>
      </rPr>
      <t>x)</t>
    </r>
  </si>
  <si>
    <t>Ostatné výnosy</t>
  </si>
  <si>
    <t>Typ:</t>
  </si>
  <si>
    <t>Verzia:</t>
  </si>
  <si>
    <t>E_00033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</si>
</sst>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17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vertAlign val="superscript"/>
      <sz val="10"/>
      <color indexed="8"/>
      <name val="Times New Roman"/>
      <family val="1"/>
      <charset val="238"/>
    </font>
    <font>
      <b/>
      <vertAlign val="superscript"/>
      <sz val="10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0" xfId="0" applyProtection="1"/>
    <xf numFmtId="0" fontId="7" fillId="0" borderId="0" xfId="0" applyFont="1" applyAlignment="1" applyProtection="1">
      <alignment wrapText="1"/>
    </xf>
    <xf numFmtId="0" fontId="7" fillId="0" borderId="0" xfId="0" applyFont="1" applyProtection="1"/>
    <xf numFmtId="0" fontId="8" fillId="0" borderId="0" xfId="0" applyFont="1" applyProtection="1"/>
    <xf numFmtId="0" fontId="15" fillId="0" borderId="0" xfId="0" applyFont="1" applyProtection="1"/>
    <xf numFmtId="0" fontId="8" fillId="0" borderId="0" xfId="0" applyFont="1" applyBorder="1" applyProtection="1"/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3" fontId="13" fillId="3" borderId="1" xfId="0" applyNumberFormat="1" applyFont="1" applyFill="1" applyBorder="1" applyAlignment="1" applyProtection="1">
      <alignment horizontal="right" vertical="center"/>
    </xf>
    <xf numFmtId="0" fontId="13" fillId="0" borderId="1" xfId="0" applyFont="1" applyBorder="1" applyAlignment="1" applyProtection="1">
      <alignment vertical="center"/>
    </xf>
    <xf numFmtId="0" fontId="9" fillId="0" borderId="1" xfId="0" applyFont="1" applyBorder="1" applyAlignment="1" applyProtection="1">
      <alignment vertical="center" wrapText="1"/>
    </xf>
    <xf numFmtId="3" fontId="13" fillId="3" borderId="1" xfId="0" applyNumberFormat="1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165" fontId="13" fillId="3" borderId="1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justify"/>
    </xf>
    <xf numFmtId="0" fontId="10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wrapText="1"/>
    </xf>
    <xf numFmtId="0" fontId="16" fillId="0" borderId="0" xfId="0" applyFont="1" applyAlignment="1" applyProtection="1">
      <alignment horizontal="right"/>
    </xf>
    <xf numFmtId="0" fontId="13" fillId="0" borderId="3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 applyProtection="1">
      <alignment horizontal="right" vertical="center"/>
    </xf>
    <xf numFmtId="0" fontId="14" fillId="2" borderId="2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3" fontId="9" fillId="0" borderId="1" xfId="0" applyNumberFormat="1" applyFont="1" applyBorder="1" applyAlignment="1" applyProtection="1">
      <alignment horizontal="center" vertical="center" wrapText="1"/>
    </xf>
    <xf numFmtId="3" fontId="9" fillId="3" borderId="1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horizontal="justify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3" fontId="9" fillId="3" borderId="2" xfId="0" applyNumberFormat="1" applyFont="1" applyFill="1" applyBorder="1" applyAlignment="1" applyProtection="1">
      <alignment horizontal="right" vertical="center"/>
    </xf>
    <xf numFmtId="0" fontId="9" fillId="0" borderId="1" xfId="0" applyFont="1" applyBorder="1" applyAlignment="1" applyProtection="1">
      <alignment vertical="center"/>
    </xf>
    <xf numFmtId="0" fontId="9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 applyProtection="1">
      <alignment horizontal="center" vertical="center" wrapText="1"/>
    </xf>
    <xf numFmtId="3" fontId="9" fillId="0" borderId="2" xfId="0" applyNumberFormat="1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12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2" fillId="0" borderId="2" xfId="0" applyFont="1" applyBorder="1" applyAlignment="1" applyProtection="1">
      <alignment horizontal="center" vertical="center"/>
    </xf>
    <xf numFmtId="3" fontId="9" fillId="3" borderId="1" xfId="0" applyNumberFormat="1" applyFont="1" applyFill="1" applyBorder="1" applyAlignment="1" applyProtection="1">
      <alignment horizontal="right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164" fontId="9" fillId="3" borderId="1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justify"/>
    </xf>
    <xf numFmtId="0" fontId="6" fillId="0" borderId="0" xfId="0" applyFont="1" applyAlignment="1" applyProtection="1">
      <alignment horizontal="right" indent="3"/>
    </xf>
    <xf numFmtId="0" fontId="12" fillId="2" borderId="2" xfId="0" applyFont="1" applyFill="1" applyBorder="1" applyAlignment="1" applyProtection="1">
      <alignment horizontal="center" vertical="center"/>
    </xf>
    <xf numFmtId="3" fontId="13" fillId="0" borderId="1" xfId="0" applyNumberFormat="1" applyFont="1" applyFill="1" applyBorder="1" applyAlignment="1" applyProtection="1">
      <alignment vertical="center"/>
      <protection locked="0"/>
    </xf>
    <xf numFmtId="165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/>
      <protection locked="0"/>
    </xf>
    <xf numFmtId="3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 applyProtection="1">
      <alignment vertical="center" wrapText="1"/>
    </xf>
    <xf numFmtId="0" fontId="12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Border="1" applyProtection="1"/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wrapText="1"/>
    </xf>
    <xf numFmtId="0" fontId="6" fillId="0" borderId="0" xfId="0" applyFont="1" applyAlignment="1" applyProtection="1">
      <alignment vertical="center" wrapText="1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/>
    </xf>
    <xf numFmtId="0" fontId="6" fillId="0" borderId="0" xfId="0" applyFont="1" applyAlignment="1" applyProtection="1">
      <alignment wrapText="1"/>
    </xf>
    <xf numFmtId="0" fontId="12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left" vertical="center" wrapText="1"/>
    </xf>
    <xf numFmtId="0" fontId="12" fillId="0" borderId="5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12" fillId="0" borderId="3" xfId="0" applyFont="1" applyBorder="1" applyAlignment="1" applyProtection="1">
      <alignment vertical="center" wrapText="1"/>
    </xf>
    <xf numFmtId="0" fontId="12" fillId="0" borderId="9" xfId="0" applyFont="1" applyBorder="1" applyAlignment="1" applyProtection="1">
      <alignment vertical="center" wrapText="1"/>
    </xf>
    <xf numFmtId="0" fontId="12" fillId="0" borderId="10" xfId="0" applyFont="1" applyBorder="1" applyAlignment="1" applyProtection="1">
      <alignment vertical="center" wrapText="1"/>
    </xf>
    <xf numFmtId="0" fontId="9" fillId="0" borderId="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9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8" xfId="0" applyFont="1" applyBorder="1" applyAlignment="1" applyProtection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vertical="center"/>
    </xf>
    <xf numFmtId="0" fontId="13" fillId="0" borderId="1" xfId="0" applyFont="1" applyBorder="1" applyAlignment="1" applyProtection="1">
      <alignment vertical="center" wrapText="1"/>
    </xf>
    <xf numFmtId="0" fontId="14" fillId="0" borderId="1" xfId="0" applyFont="1" applyBorder="1" applyAlignment="1" applyProtection="1">
      <alignment vertical="center"/>
    </xf>
    <xf numFmtId="0" fontId="14" fillId="0" borderId="11" xfId="0" applyFont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14" fillId="0" borderId="12" xfId="0" applyFont="1" applyBorder="1" applyAlignment="1" applyProtection="1">
      <alignment horizontal="left" vertical="center" wrapText="1"/>
    </xf>
    <xf numFmtId="0" fontId="14" fillId="0" borderId="13" xfId="0" applyFont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right" vertical="center"/>
    </xf>
    <xf numFmtId="0" fontId="13" fillId="3" borderId="2" xfId="0" applyFont="1" applyFill="1" applyBorder="1" applyAlignment="1" applyProtection="1">
      <alignment horizontal="right" vertical="center"/>
    </xf>
    <xf numFmtId="0" fontId="13" fillId="3" borderId="5" xfId="0" applyFont="1" applyFill="1" applyBorder="1" applyAlignment="1" applyProtection="1">
      <alignment horizontal="right" vertical="center"/>
    </xf>
    <xf numFmtId="0" fontId="14" fillId="0" borderId="3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/>
    </xf>
    <xf numFmtId="0" fontId="14" fillId="0" borderId="4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/>
    </xf>
    <xf numFmtId="0" fontId="15" fillId="0" borderId="0" xfId="0" applyFont="1" applyProtection="1"/>
    <xf numFmtId="0" fontId="14" fillId="0" borderId="3" xfId="0" applyFont="1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opLeftCell="A7" workbookViewId="0">
      <selection activeCell="A20" sqref="A20:B20"/>
    </sheetView>
  </sheetViews>
  <sheetFormatPr defaultRowHeight="14.4" x14ac:dyDescent="0.3"/>
  <cols>
    <col min="1" max="1" width="8.88671875" style="1"/>
    <col min="2" max="2" width="28.88671875" style="1" customWidth="1"/>
    <col min="3" max="3" width="4.5546875" style="1" customWidth="1"/>
    <col min="4" max="8" width="18.6640625" style="1" customWidth="1"/>
    <col min="9" max="16384" width="8.88671875" style="1"/>
  </cols>
  <sheetData>
    <row r="1" spans="1:8" ht="15.6" x14ac:dyDescent="0.3">
      <c r="H1" s="63" t="s">
        <v>41</v>
      </c>
    </row>
    <row r="2" spans="1:8" ht="15.6" x14ac:dyDescent="0.3">
      <c r="A2" s="19"/>
    </row>
    <row r="3" spans="1:8" ht="15.6" x14ac:dyDescent="0.3">
      <c r="A3" s="75" t="s">
        <v>0</v>
      </c>
      <c r="B3" s="75"/>
      <c r="C3" s="75"/>
      <c r="D3" s="75"/>
      <c r="E3" s="75"/>
      <c r="F3" s="75"/>
      <c r="G3" s="75"/>
      <c r="H3" s="75"/>
    </row>
    <row r="4" spans="1:8" ht="15.6" x14ac:dyDescent="0.3">
      <c r="A4" s="76"/>
      <c r="B4" s="77"/>
      <c r="C4" s="77"/>
      <c r="D4" s="77"/>
      <c r="E4" s="77"/>
      <c r="F4" s="77"/>
      <c r="G4" s="77"/>
      <c r="H4" s="78"/>
    </row>
    <row r="5" spans="1:8" ht="15.6" x14ac:dyDescent="0.3">
      <c r="A5" s="2"/>
      <c r="B5" s="2"/>
      <c r="C5" s="2"/>
      <c r="D5" s="2"/>
      <c r="E5" s="2"/>
      <c r="F5" s="2"/>
      <c r="G5" s="2"/>
      <c r="H5" s="2"/>
    </row>
    <row r="6" spans="1:8" ht="15.6" x14ac:dyDescent="0.3">
      <c r="A6" s="3" t="s">
        <v>1</v>
      </c>
      <c r="B6" s="79"/>
      <c r="C6" s="79"/>
      <c r="D6" s="79"/>
      <c r="E6" s="79"/>
      <c r="F6" s="79"/>
      <c r="G6" s="79"/>
      <c r="H6" s="79"/>
    </row>
    <row r="7" spans="1:8" ht="15.6" x14ac:dyDescent="0.3">
      <c r="A7" s="80" t="s">
        <v>2</v>
      </c>
      <c r="B7" s="80"/>
      <c r="C7" s="80"/>
      <c r="D7" s="80"/>
      <c r="E7" s="80"/>
      <c r="F7" s="80"/>
      <c r="G7" s="80"/>
      <c r="H7" s="80"/>
    </row>
    <row r="8" spans="1:8" ht="15.6" x14ac:dyDescent="0.3">
      <c r="A8" s="54" t="s">
        <v>3</v>
      </c>
      <c r="B8" s="54"/>
      <c r="C8" s="54"/>
      <c r="D8" s="4"/>
      <c r="E8" s="4"/>
      <c r="F8" s="4"/>
      <c r="G8" s="4"/>
      <c r="H8" s="4"/>
    </row>
    <row r="9" spans="1:8" x14ac:dyDescent="0.3">
      <c r="A9" s="4"/>
      <c r="B9" s="4"/>
      <c r="C9" s="6"/>
      <c r="D9" s="4"/>
      <c r="E9" s="4"/>
      <c r="F9" s="4"/>
      <c r="G9" s="4"/>
      <c r="H9" s="4"/>
    </row>
    <row r="10" spans="1:8" x14ac:dyDescent="0.3">
      <c r="A10" s="72" t="s">
        <v>4</v>
      </c>
      <c r="B10" s="72"/>
      <c r="C10" s="81" t="s">
        <v>5</v>
      </c>
      <c r="D10" s="82" t="s">
        <v>6</v>
      </c>
      <c r="E10" s="82" t="s">
        <v>7</v>
      </c>
      <c r="F10" s="82" t="s">
        <v>8</v>
      </c>
      <c r="G10" s="82"/>
      <c r="H10" s="82" t="s">
        <v>9</v>
      </c>
    </row>
    <row r="11" spans="1:8" x14ac:dyDescent="0.3">
      <c r="A11" s="72"/>
      <c r="B11" s="72"/>
      <c r="C11" s="81"/>
      <c r="D11" s="82"/>
      <c r="E11" s="82"/>
      <c r="F11" s="30" t="s">
        <v>10</v>
      </c>
      <c r="G11" s="30" t="s">
        <v>11</v>
      </c>
      <c r="H11" s="82"/>
    </row>
    <row r="12" spans="1:8" x14ac:dyDescent="0.3">
      <c r="A12" s="72"/>
      <c r="B12" s="72"/>
      <c r="C12" s="81"/>
      <c r="D12" s="31" t="s">
        <v>12</v>
      </c>
      <c r="E12" s="31" t="s">
        <v>12</v>
      </c>
      <c r="F12" s="31" t="s">
        <v>12</v>
      </c>
      <c r="G12" s="31" t="s">
        <v>12</v>
      </c>
      <c r="H12" s="31" t="s">
        <v>12</v>
      </c>
    </row>
    <row r="13" spans="1:8" x14ac:dyDescent="0.3">
      <c r="A13" s="74" t="s">
        <v>13</v>
      </c>
      <c r="B13" s="74"/>
      <c r="C13" s="26" t="s">
        <v>14</v>
      </c>
      <c r="D13" s="26">
        <v>1</v>
      </c>
      <c r="E13" s="26">
        <v>2</v>
      </c>
      <c r="F13" s="26">
        <v>3</v>
      </c>
      <c r="G13" s="26">
        <v>4</v>
      </c>
      <c r="H13" s="26">
        <v>5</v>
      </c>
    </row>
    <row r="14" spans="1:8" x14ac:dyDescent="0.3">
      <c r="A14" s="72" t="s">
        <v>15</v>
      </c>
      <c r="B14" s="72"/>
      <c r="C14" s="32">
        <v>1</v>
      </c>
      <c r="D14" s="34">
        <f>D15+D16+D17</f>
        <v>0</v>
      </c>
      <c r="E14" s="34">
        <f>E15+E16+E17</f>
        <v>0</v>
      </c>
      <c r="F14" s="34">
        <f>F15+F16+F17</f>
        <v>0</v>
      </c>
      <c r="G14" s="34">
        <f>G15+G16+G17</f>
        <v>0</v>
      </c>
      <c r="H14" s="34">
        <f>D14+E14+F14</f>
        <v>0</v>
      </c>
    </row>
    <row r="15" spans="1:8" x14ac:dyDescent="0.3">
      <c r="A15" s="71" t="s">
        <v>16</v>
      </c>
      <c r="B15" s="14" t="s">
        <v>17</v>
      </c>
      <c r="C15" s="26">
        <v>2</v>
      </c>
      <c r="D15" s="68"/>
      <c r="E15" s="68"/>
      <c r="F15" s="68"/>
      <c r="G15" s="68"/>
      <c r="H15" s="34">
        <f t="shared" ref="H15:H32" si="0">D15+E15+F15</f>
        <v>0</v>
      </c>
    </row>
    <row r="16" spans="1:8" x14ac:dyDescent="0.3">
      <c r="A16" s="71"/>
      <c r="B16" s="14" t="s">
        <v>18</v>
      </c>
      <c r="C16" s="26">
        <v>3</v>
      </c>
      <c r="D16" s="68"/>
      <c r="E16" s="68"/>
      <c r="F16" s="68"/>
      <c r="G16" s="68"/>
      <c r="H16" s="34">
        <f t="shared" si="0"/>
        <v>0</v>
      </c>
    </row>
    <row r="17" spans="1:8" x14ac:dyDescent="0.3">
      <c r="A17" s="71"/>
      <c r="B17" s="14" t="s">
        <v>19</v>
      </c>
      <c r="C17" s="26">
        <v>4</v>
      </c>
      <c r="D17" s="68"/>
      <c r="E17" s="68"/>
      <c r="F17" s="68"/>
      <c r="G17" s="68"/>
      <c r="H17" s="34">
        <f t="shared" si="0"/>
        <v>0</v>
      </c>
    </row>
    <row r="18" spans="1:8" x14ac:dyDescent="0.3">
      <c r="A18" s="72" t="s">
        <v>20</v>
      </c>
      <c r="B18" s="72"/>
      <c r="C18" s="32">
        <v>5</v>
      </c>
      <c r="D18" s="68"/>
      <c r="E18" s="68"/>
      <c r="F18" s="68"/>
      <c r="G18" s="68"/>
      <c r="H18" s="34">
        <f t="shared" si="0"/>
        <v>0</v>
      </c>
    </row>
    <row r="19" spans="1:8" x14ac:dyDescent="0.3">
      <c r="A19" s="71" t="s">
        <v>21</v>
      </c>
      <c r="B19" s="71"/>
      <c r="C19" s="26">
        <v>6</v>
      </c>
      <c r="D19" s="68"/>
      <c r="E19" s="68"/>
      <c r="F19" s="68"/>
      <c r="G19" s="68"/>
      <c r="H19" s="34">
        <f t="shared" si="0"/>
        <v>0</v>
      </c>
    </row>
    <row r="20" spans="1:8" x14ac:dyDescent="0.3">
      <c r="A20" s="72" t="s">
        <v>22</v>
      </c>
      <c r="B20" s="72"/>
      <c r="C20" s="32">
        <v>7</v>
      </c>
      <c r="D20" s="68"/>
      <c r="E20" s="68"/>
      <c r="F20" s="68"/>
      <c r="G20" s="68"/>
      <c r="H20" s="34">
        <f t="shared" si="0"/>
        <v>0</v>
      </c>
    </row>
    <row r="21" spans="1:8" x14ac:dyDescent="0.3">
      <c r="A21" s="72" t="s">
        <v>23</v>
      </c>
      <c r="B21" s="72"/>
      <c r="C21" s="32">
        <v>8</v>
      </c>
      <c r="D21" s="68"/>
      <c r="E21" s="68"/>
      <c r="F21" s="68"/>
      <c r="G21" s="68"/>
      <c r="H21" s="34">
        <f t="shared" si="0"/>
        <v>0</v>
      </c>
    </row>
    <row r="22" spans="1:8" ht="36.6" customHeight="1" x14ac:dyDescent="0.3">
      <c r="A22" s="72" t="s">
        <v>24</v>
      </c>
      <c r="B22" s="72"/>
      <c r="C22" s="32">
        <v>9</v>
      </c>
      <c r="D22" s="34">
        <f>D23+D24</f>
        <v>0</v>
      </c>
      <c r="E22" s="34">
        <f>E23+E24</f>
        <v>0</v>
      </c>
      <c r="F22" s="34">
        <f>F23+F24</f>
        <v>0</v>
      </c>
      <c r="G22" s="34">
        <f>G23+G24</f>
        <v>0</v>
      </c>
      <c r="H22" s="34">
        <f t="shared" si="0"/>
        <v>0</v>
      </c>
    </row>
    <row r="23" spans="1:8" ht="26.4" x14ac:dyDescent="0.3">
      <c r="A23" s="73" t="s">
        <v>16</v>
      </c>
      <c r="B23" s="14" t="s">
        <v>25</v>
      </c>
      <c r="C23" s="26">
        <v>10</v>
      </c>
      <c r="D23" s="68"/>
      <c r="E23" s="68"/>
      <c r="F23" s="68"/>
      <c r="G23" s="68"/>
      <c r="H23" s="34">
        <f t="shared" si="0"/>
        <v>0</v>
      </c>
    </row>
    <row r="24" spans="1:8" ht="26.4" x14ac:dyDescent="0.3">
      <c r="A24" s="73"/>
      <c r="B24" s="14" t="s">
        <v>26</v>
      </c>
      <c r="C24" s="26">
        <v>11</v>
      </c>
      <c r="D24" s="68"/>
      <c r="E24" s="68"/>
      <c r="F24" s="68"/>
      <c r="G24" s="68"/>
      <c r="H24" s="34">
        <f t="shared" si="0"/>
        <v>0</v>
      </c>
    </row>
    <row r="25" spans="1:8" x14ac:dyDescent="0.3">
      <c r="A25" s="72" t="s">
        <v>27</v>
      </c>
      <c r="B25" s="72"/>
      <c r="C25" s="32">
        <v>12</v>
      </c>
      <c r="D25" s="68"/>
      <c r="E25" s="68"/>
      <c r="F25" s="68"/>
      <c r="G25" s="68"/>
      <c r="H25" s="34">
        <f t="shared" si="0"/>
        <v>0</v>
      </c>
    </row>
    <row r="26" spans="1:8" x14ac:dyDescent="0.3">
      <c r="A26" s="72" t="s">
        <v>28</v>
      </c>
      <c r="B26" s="72"/>
      <c r="C26" s="32">
        <v>13</v>
      </c>
      <c r="D26" s="68"/>
      <c r="E26" s="68"/>
      <c r="F26" s="68"/>
      <c r="G26" s="68"/>
      <c r="H26" s="34">
        <f t="shared" si="0"/>
        <v>0</v>
      </c>
    </row>
    <row r="27" spans="1:8" x14ac:dyDescent="0.3">
      <c r="A27" s="72" t="s">
        <v>29</v>
      </c>
      <c r="B27" s="72"/>
      <c r="C27" s="32">
        <v>14</v>
      </c>
      <c r="D27" s="68"/>
      <c r="E27" s="68"/>
      <c r="F27" s="68"/>
      <c r="G27" s="68"/>
      <c r="H27" s="34">
        <f t="shared" si="0"/>
        <v>0</v>
      </c>
    </row>
    <row r="28" spans="1:8" x14ac:dyDescent="0.3">
      <c r="A28" s="71" t="s">
        <v>30</v>
      </c>
      <c r="B28" s="71"/>
      <c r="C28" s="26">
        <v>15</v>
      </c>
      <c r="D28" s="68"/>
      <c r="E28" s="68"/>
      <c r="F28" s="68"/>
      <c r="G28" s="68"/>
      <c r="H28" s="34">
        <f t="shared" si="0"/>
        <v>0</v>
      </c>
    </row>
    <row r="29" spans="1:8" x14ac:dyDescent="0.3">
      <c r="A29" s="72" t="s">
        <v>31</v>
      </c>
      <c r="B29" s="72"/>
      <c r="C29" s="32">
        <v>16</v>
      </c>
      <c r="D29" s="68"/>
      <c r="E29" s="68"/>
      <c r="F29" s="68"/>
      <c r="G29" s="68"/>
      <c r="H29" s="34">
        <f t="shared" si="0"/>
        <v>0</v>
      </c>
    </row>
    <row r="30" spans="1:8" ht="25.8" customHeight="1" x14ac:dyDescent="0.3">
      <c r="A30" s="72" t="s">
        <v>57</v>
      </c>
      <c r="B30" s="72"/>
      <c r="C30" s="64">
        <v>17</v>
      </c>
      <c r="D30" s="34">
        <f>D14+D18+D20+D21+D22+D25+D26+D27+D29</f>
        <v>0</v>
      </c>
      <c r="E30" s="34">
        <f>E14+E18+E20+E21+E22+E25+E26+E27+E29</f>
        <v>0</v>
      </c>
      <c r="F30" s="34">
        <f>F14+F18+F20+F21+F22+F25+F26+F27+F29</f>
        <v>0</v>
      </c>
      <c r="G30" s="34">
        <f>G14+G18+G20+G21+G22+G25+G26+G27+G29</f>
        <v>0</v>
      </c>
      <c r="H30" s="34">
        <f t="shared" si="0"/>
        <v>0</v>
      </c>
    </row>
    <row r="31" spans="1:8" ht="25.8" customHeight="1" x14ac:dyDescent="0.3">
      <c r="A31" s="72" t="s">
        <v>32</v>
      </c>
      <c r="B31" s="72"/>
      <c r="C31" s="32">
        <v>18</v>
      </c>
      <c r="D31" s="68"/>
      <c r="E31" s="68"/>
      <c r="F31" s="68"/>
      <c r="G31" s="68"/>
      <c r="H31" s="34">
        <f t="shared" si="0"/>
        <v>0</v>
      </c>
    </row>
    <row r="32" spans="1:8" ht="25.8" customHeight="1" x14ac:dyDescent="0.3">
      <c r="A32" s="72" t="s">
        <v>40</v>
      </c>
      <c r="B32" s="72"/>
      <c r="C32" s="32">
        <v>19</v>
      </c>
      <c r="D32" s="34">
        <f>D30+D31</f>
        <v>0</v>
      </c>
      <c r="E32" s="34">
        <f>E30+E31</f>
        <v>0</v>
      </c>
      <c r="F32" s="34">
        <f>F30+F31</f>
        <v>0</v>
      </c>
      <c r="G32" s="34">
        <f>G30+G31</f>
        <v>0</v>
      </c>
      <c r="H32" s="34">
        <f t="shared" si="0"/>
        <v>0</v>
      </c>
    </row>
    <row r="33" spans="1:1" ht="15.6" x14ac:dyDescent="0.3">
      <c r="A33" s="19"/>
    </row>
    <row r="34" spans="1:1" ht="15.6" x14ac:dyDescent="0.3">
      <c r="A34" s="20" t="s">
        <v>33</v>
      </c>
    </row>
    <row r="35" spans="1:1" ht="15.6" x14ac:dyDescent="0.3">
      <c r="A35" s="21" t="s">
        <v>34</v>
      </c>
    </row>
    <row r="36" spans="1:1" ht="15.6" x14ac:dyDescent="0.3">
      <c r="A36" s="21" t="s">
        <v>35</v>
      </c>
    </row>
    <row r="37" spans="1:1" ht="15.6" x14ac:dyDescent="0.3">
      <c r="A37" s="21" t="s">
        <v>36</v>
      </c>
    </row>
    <row r="38" spans="1:1" ht="15.6" x14ac:dyDescent="0.3">
      <c r="A38" s="21" t="s">
        <v>37</v>
      </c>
    </row>
    <row r="39" spans="1:1" ht="15.6" x14ac:dyDescent="0.3">
      <c r="A39" s="21" t="s">
        <v>38</v>
      </c>
    </row>
    <row r="40" spans="1:1" ht="15.6" x14ac:dyDescent="0.3">
      <c r="A40" s="21" t="s">
        <v>39</v>
      </c>
    </row>
  </sheetData>
  <sheetProtection algorithmName="SHA-512" hashValue="XD6t/p3KjNzJ8d5xzX5pDCTm8zVFB+B7XEoj83LsB4WGj02SbguWQ1P/S9dnjBrLWzal+I6UOZvvj9BJ18PjbQ==" saltValue="0yxNvjinPyEZC5l0cdsP4w==" spinCount="100000" sheet="1"/>
  <mergeCells count="27">
    <mergeCell ref="A3:H3"/>
    <mergeCell ref="A4:H4"/>
    <mergeCell ref="B6:H6"/>
    <mergeCell ref="A7:H7"/>
    <mergeCell ref="A10:B12"/>
    <mergeCell ref="C10:C12"/>
    <mergeCell ref="D10:D11"/>
    <mergeCell ref="E10:E11"/>
    <mergeCell ref="F10:G10"/>
    <mergeCell ref="H10:H11"/>
    <mergeCell ref="A27:B27"/>
    <mergeCell ref="A13:B13"/>
    <mergeCell ref="A14:B14"/>
    <mergeCell ref="A15:A17"/>
    <mergeCell ref="A18:B18"/>
    <mergeCell ref="A19:B19"/>
    <mergeCell ref="A20:B20"/>
    <mergeCell ref="A21:B21"/>
    <mergeCell ref="A22:B22"/>
    <mergeCell ref="A23:A24"/>
    <mergeCell ref="A25:B25"/>
    <mergeCell ref="A26:B26"/>
    <mergeCell ref="A28:B28"/>
    <mergeCell ref="A29:B29"/>
    <mergeCell ref="A30:B30"/>
    <mergeCell ref="A31:B31"/>
    <mergeCell ref="A32:B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2"/>
  <sheetViews>
    <sheetView workbookViewId="0">
      <selection activeCell="E8" sqref="E8"/>
    </sheetView>
  </sheetViews>
  <sheetFormatPr defaultRowHeight="14.4" x14ac:dyDescent="0.3"/>
  <sheetData>
    <row r="1" spans="1:2" x14ac:dyDescent="0.3">
      <c r="A1" t="s">
        <v>253</v>
      </c>
      <c r="B1" t="s">
        <v>255</v>
      </c>
    </row>
    <row r="2" spans="1:2" x14ac:dyDescent="0.3">
      <c r="A2" t="s">
        <v>254</v>
      </c>
      <c r="B2">
        <v>1</v>
      </c>
    </row>
  </sheetData>
  <sheetProtection algorithmName="SHA-512" hashValue="MbLhM1rI7EaOYoR63l0fERzy3EIHesyqjpnPSRH6K0td34QDirKGproMzgLelbFY+BnH16VlPQzp1efgG0E3Hg==" saltValue="48x1f7LKCh161/2lGCgi6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workbookViewId="0">
      <selection activeCell="E14" activeCellId="4" sqref="A2:G2 B4:G4 D11:G12 D13 E14:G15"/>
    </sheetView>
  </sheetViews>
  <sheetFormatPr defaultRowHeight="14.4" x14ac:dyDescent="0.3"/>
  <cols>
    <col min="1" max="1" width="7.44140625" style="1" customWidth="1"/>
    <col min="2" max="2" width="24.109375" style="1" customWidth="1"/>
    <col min="3" max="3" width="4.44140625" style="1" customWidth="1"/>
    <col min="4" max="4" width="12.5546875" style="1" customWidth="1"/>
    <col min="5" max="7" width="20.6640625" style="1" customWidth="1"/>
    <col min="8" max="16384" width="8.88671875" style="1"/>
  </cols>
  <sheetData>
    <row r="1" spans="1:7" ht="15.6" x14ac:dyDescent="0.3">
      <c r="A1" s="75" t="s">
        <v>0</v>
      </c>
      <c r="B1" s="75"/>
      <c r="C1" s="75"/>
      <c r="D1" s="75"/>
      <c r="E1" s="75"/>
      <c r="F1" s="75"/>
      <c r="G1" s="75"/>
    </row>
    <row r="2" spans="1:7" ht="15.6" x14ac:dyDescent="0.3">
      <c r="A2" s="84"/>
      <c r="B2" s="84"/>
      <c r="C2" s="84"/>
      <c r="D2" s="84"/>
      <c r="E2" s="84"/>
      <c r="F2" s="84"/>
      <c r="G2" s="84"/>
    </row>
    <row r="3" spans="1:7" ht="15.6" x14ac:dyDescent="0.3">
      <c r="A3" s="2"/>
      <c r="B3" s="2"/>
      <c r="C3" s="2"/>
      <c r="D3" s="2"/>
      <c r="E3" s="2"/>
      <c r="F3" s="2"/>
      <c r="G3" s="2"/>
    </row>
    <row r="4" spans="1:7" ht="15.6" x14ac:dyDescent="0.3">
      <c r="A4" s="3" t="s">
        <v>1</v>
      </c>
      <c r="B4" s="79"/>
      <c r="C4" s="79"/>
      <c r="D4" s="79"/>
      <c r="E4" s="79"/>
      <c r="F4" s="79"/>
      <c r="G4" s="79"/>
    </row>
    <row r="5" spans="1:7" ht="15.6" x14ac:dyDescent="0.3">
      <c r="A5" s="50"/>
      <c r="B5" s="50"/>
      <c r="C5" s="50"/>
      <c r="D5" s="50"/>
      <c r="E5" s="50"/>
      <c r="F5" s="50"/>
      <c r="G5" s="53" t="s">
        <v>42</v>
      </c>
    </row>
    <row r="6" spans="1:7" ht="15.6" x14ac:dyDescent="0.3">
      <c r="A6" s="54" t="s">
        <v>43</v>
      </c>
      <c r="B6" s="54"/>
      <c r="C6" s="54"/>
      <c r="D6" s="54"/>
      <c r="E6" s="54"/>
      <c r="F6" s="54"/>
      <c r="G6" s="4"/>
    </row>
    <row r="7" spans="1:7" x14ac:dyDescent="0.3">
      <c r="A7" s="4"/>
      <c r="B7" s="4"/>
      <c r="C7" s="6"/>
      <c r="D7" s="4"/>
      <c r="E7" s="4"/>
      <c r="F7" s="4"/>
      <c r="G7" s="4"/>
    </row>
    <row r="8" spans="1:7" ht="55.2" x14ac:dyDescent="0.3">
      <c r="A8" s="72" t="s">
        <v>44</v>
      </c>
      <c r="B8" s="72"/>
      <c r="C8" s="81" t="s">
        <v>5</v>
      </c>
      <c r="D8" s="30" t="s">
        <v>244</v>
      </c>
      <c r="E8" s="30" t="s">
        <v>251</v>
      </c>
      <c r="F8" s="30" t="s">
        <v>45</v>
      </c>
      <c r="G8" s="30" t="s">
        <v>46</v>
      </c>
    </row>
    <row r="9" spans="1:7" x14ac:dyDescent="0.3">
      <c r="A9" s="72"/>
      <c r="B9" s="72"/>
      <c r="C9" s="81"/>
      <c r="D9" s="31" t="s">
        <v>47</v>
      </c>
      <c r="E9" s="31" t="s">
        <v>48</v>
      </c>
      <c r="F9" s="31" t="s">
        <v>48</v>
      </c>
      <c r="G9" s="31" t="s">
        <v>49</v>
      </c>
    </row>
    <row r="10" spans="1:7" x14ac:dyDescent="0.3">
      <c r="A10" s="74" t="s">
        <v>13</v>
      </c>
      <c r="B10" s="74"/>
      <c r="C10" s="26" t="s">
        <v>14</v>
      </c>
      <c r="D10" s="26">
        <v>1</v>
      </c>
      <c r="E10" s="26">
        <v>2</v>
      </c>
      <c r="F10" s="26">
        <v>3</v>
      </c>
      <c r="G10" s="26">
        <v>4</v>
      </c>
    </row>
    <row r="11" spans="1:7" x14ac:dyDescent="0.3">
      <c r="A11" s="72" t="s">
        <v>50</v>
      </c>
      <c r="B11" s="72"/>
      <c r="C11" s="26">
        <v>1</v>
      </c>
      <c r="D11" s="69"/>
      <c r="E11" s="70"/>
      <c r="F11" s="70"/>
      <c r="G11" s="69"/>
    </row>
    <row r="12" spans="1:7" x14ac:dyDescent="0.3">
      <c r="A12" s="72" t="s">
        <v>51</v>
      </c>
      <c r="B12" s="72"/>
      <c r="C12" s="26">
        <v>2</v>
      </c>
      <c r="D12" s="69"/>
      <c r="E12" s="70"/>
      <c r="F12" s="70"/>
      <c r="G12" s="69"/>
    </row>
    <row r="13" spans="1:7" x14ac:dyDescent="0.3">
      <c r="A13" s="72" t="s">
        <v>250</v>
      </c>
      <c r="B13" s="72"/>
      <c r="C13" s="60">
        <v>3</v>
      </c>
      <c r="D13" s="69"/>
      <c r="E13" s="61">
        <f>E14+E15</f>
        <v>0</v>
      </c>
      <c r="F13" s="61">
        <f>F14+F15</f>
        <v>0</v>
      </c>
      <c r="G13" s="59">
        <f>G14+G15</f>
        <v>0</v>
      </c>
    </row>
    <row r="14" spans="1:7" x14ac:dyDescent="0.3">
      <c r="A14" s="71" t="s">
        <v>52</v>
      </c>
      <c r="B14" s="14" t="s">
        <v>248</v>
      </c>
      <c r="C14" s="26">
        <v>4</v>
      </c>
      <c r="D14" s="31" t="s">
        <v>53</v>
      </c>
      <c r="E14" s="70"/>
      <c r="F14" s="70"/>
      <c r="G14" s="69"/>
    </row>
    <row r="15" spans="1:7" ht="26.4" x14ac:dyDescent="0.3">
      <c r="A15" s="71"/>
      <c r="B15" s="14" t="s">
        <v>249</v>
      </c>
      <c r="C15" s="26">
        <v>5</v>
      </c>
      <c r="D15" s="31" t="s">
        <v>53</v>
      </c>
      <c r="E15" s="70"/>
      <c r="F15" s="70"/>
      <c r="G15" s="69"/>
    </row>
    <row r="16" spans="1:7" ht="25.2" customHeight="1" x14ac:dyDescent="0.3">
      <c r="A16" s="72" t="s">
        <v>54</v>
      </c>
      <c r="B16" s="72"/>
      <c r="C16" s="32">
        <v>6</v>
      </c>
      <c r="D16" s="59">
        <f>D11+D12+D13</f>
        <v>0</v>
      </c>
      <c r="E16" s="61">
        <f>E11+E12+E13</f>
        <v>0</v>
      </c>
      <c r="F16" s="61">
        <f>F11+F12+F13</f>
        <v>0</v>
      </c>
      <c r="G16" s="59">
        <f>G11+G12+G13</f>
        <v>0</v>
      </c>
    </row>
    <row r="17" spans="1:2" x14ac:dyDescent="0.3">
      <c r="A17" s="62"/>
    </row>
    <row r="18" spans="1:2" ht="15.6" x14ac:dyDescent="0.3">
      <c r="A18" s="20" t="s">
        <v>33</v>
      </c>
    </row>
    <row r="19" spans="1:2" ht="18.600000000000001" x14ac:dyDescent="0.3">
      <c r="A19" s="49" t="s">
        <v>55</v>
      </c>
    </row>
    <row r="20" spans="1:2" ht="15.6" x14ac:dyDescent="0.3">
      <c r="A20" s="21" t="s">
        <v>56</v>
      </c>
    </row>
    <row r="21" spans="1:2" ht="15.6" x14ac:dyDescent="0.3">
      <c r="A21" s="21" t="s">
        <v>37</v>
      </c>
    </row>
    <row r="22" spans="1:2" ht="15.6" x14ac:dyDescent="0.3">
      <c r="A22" s="21" t="s">
        <v>38</v>
      </c>
    </row>
    <row r="23" spans="1:2" ht="15.6" x14ac:dyDescent="0.3">
      <c r="A23" s="83" t="s">
        <v>39</v>
      </c>
      <c r="B23" s="83"/>
    </row>
  </sheetData>
  <sheetProtection algorithmName="SHA-512" hashValue="Ol4u9NrkmOuGrrorz9oRUnJ/eD3V34xJDdwwtxpvuJEKwzwbo7WyBUkRJEbfJROepXda3kU3NLugMGs3gaXU4A==" saltValue="uTYqjFo1JraR3wR5cuFhNg==" spinCount="100000" sheet="1"/>
  <mergeCells count="12">
    <mergeCell ref="A23:B23"/>
    <mergeCell ref="A1:G1"/>
    <mergeCell ref="A2:G2"/>
    <mergeCell ref="B4:G4"/>
    <mergeCell ref="A8:B9"/>
    <mergeCell ref="C8:C9"/>
    <mergeCell ref="A10:B10"/>
    <mergeCell ref="A11:B11"/>
    <mergeCell ref="A12:B12"/>
    <mergeCell ref="A13:B13"/>
    <mergeCell ref="A14:A15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E17" sqref="E17"/>
    </sheetView>
  </sheetViews>
  <sheetFormatPr defaultRowHeight="14.4" x14ac:dyDescent="0.3"/>
  <cols>
    <col min="1" max="1" width="8.88671875" style="1"/>
    <col min="2" max="2" width="30.44140625" style="1" customWidth="1"/>
    <col min="3" max="3" width="16.88671875" style="1" customWidth="1"/>
    <col min="4" max="4" width="4.33203125" style="1" customWidth="1"/>
    <col min="5" max="5" width="30.6640625" style="1" customWidth="1"/>
    <col min="6" max="16384" width="8.88671875" style="1"/>
  </cols>
  <sheetData>
    <row r="1" spans="1:5" ht="15.6" x14ac:dyDescent="0.3">
      <c r="A1" s="75" t="s">
        <v>0</v>
      </c>
      <c r="B1" s="75"/>
      <c r="C1" s="75"/>
      <c r="D1" s="75"/>
      <c r="E1" s="75"/>
    </row>
    <row r="2" spans="1:5" ht="15.6" x14ac:dyDescent="0.3">
      <c r="A2" s="76"/>
      <c r="B2" s="77"/>
      <c r="C2" s="77"/>
      <c r="D2" s="77"/>
      <c r="E2" s="78"/>
    </row>
    <row r="3" spans="1:5" ht="15.6" x14ac:dyDescent="0.3">
      <c r="A3" s="2"/>
      <c r="B3" s="2"/>
      <c r="C3" s="86"/>
      <c r="D3" s="86"/>
      <c r="E3" s="2"/>
    </row>
    <row r="4" spans="1:5" ht="15.6" x14ac:dyDescent="0.3">
      <c r="A4" s="3" t="s">
        <v>1</v>
      </c>
      <c r="B4" s="79"/>
      <c r="C4" s="79"/>
      <c r="D4" s="79"/>
      <c r="E4" s="79"/>
    </row>
    <row r="5" spans="1:5" ht="15.6" x14ac:dyDescent="0.3">
      <c r="A5" s="53"/>
      <c r="B5" s="53"/>
      <c r="C5" s="53"/>
      <c r="D5" s="54"/>
      <c r="E5" s="55" t="s">
        <v>58</v>
      </c>
    </row>
    <row r="6" spans="1:5" ht="15.6" x14ac:dyDescent="0.3">
      <c r="A6" s="87" t="s">
        <v>59</v>
      </c>
      <c r="B6" s="87"/>
      <c r="C6" s="87"/>
      <c r="D6" s="56"/>
      <c r="E6" s="56"/>
    </row>
    <row r="7" spans="1:5" x14ac:dyDescent="0.3">
      <c r="A7" s="56"/>
      <c r="B7" s="56"/>
      <c r="C7" s="56"/>
      <c r="D7" s="57"/>
      <c r="E7" s="56"/>
    </row>
    <row r="8" spans="1:5" ht="15.6" x14ac:dyDescent="0.3">
      <c r="A8" s="72" t="s">
        <v>4</v>
      </c>
      <c r="B8" s="72"/>
      <c r="C8" s="72"/>
      <c r="D8" s="88" t="s">
        <v>5</v>
      </c>
      <c r="E8" s="58" t="s">
        <v>60</v>
      </c>
    </row>
    <row r="9" spans="1:5" x14ac:dyDescent="0.3">
      <c r="A9" s="72"/>
      <c r="B9" s="72"/>
      <c r="C9" s="72"/>
      <c r="D9" s="89"/>
      <c r="E9" s="37" t="s">
        <v>49</v>
      </c>
    </row>
    <row r="10" spans="1:5" x14ac:dyDescent="0.3">
      <c r="A10" s="74" t="s">
        <v>13</v>
      </c>
      <c r="B10" s="74"/>
      <c r="C10" s="74"/>
      <c r="D10" s="48" t="s">
        <v>14</v>
      </c>
      <c r="E10" s="48">
        <v>1</v>
      </c>
    </row>
    <row r="11" spans="1:5" x14ac:dyDescent="0.3">
      <c r="A11" s="85" t="s">
        <v>61</v>
      </c>
      <c r="B11" s="85"/>
      <c r="C11" s="85"/>
      <c r="D11" s="36">
        <v>1</v>
      </c>
      <c r="E11" s="68"/>
    </row>
    <row r="12" spans="1:5" x14ac:dyDescent="0.3">
      <c r="A12" s="85" t="s">
        <v>62</v>
      </c>
      <c r="B12" s="85"/>
      <c r="C12" s="85"/>
      <c r="D12" s="36">
        <v>2</v>
      </c>
      <c r="E12" s="59">
        <f>E13+E31+E32</f>
        <v>0</v>
      </c>
    </row>
    <row r="13" spans="1:5" ht="23.4" customHeight="1" x14ac:dyDescent="0.3">
      <c r="A13" s="71" t="s">
        <v>242</v>
      </c>
      <c r="B13" s="71"/>
      <c r="C13" s="71"/>
      <c r="D13" s="36">
        <v>3</v>
      </c>
      <c r="E13" s="34">
        <f>SUM(E14:E30)</f>
        <v>0</v>
      </c>
    </row>
    <row r="14" spans="1:5" x14ac:dyDescent="0.3">
      <c r="A14" s="71" t="s">
        <v>63</v>
      </c>
      <c r="B14" s="73" t="s">
        <v>64</v>
      </c>
      <c r="C14" s="44" t="s">
        <v>65</v>
      </c>
      <c r="D14" s="48">
        <v>4</v>
      </c>
      <c r="E14" s="69"/>
    </row>
    <row r="15" spans="1:5" x14ac:dyDescent="0.3">
      <c r="A15" s="71"/>
      <c r="B15" s="73"/>
      <c r="C15" s="44" t="s">
        <v>66</v>
      </c>
      <c r="D15" s="48">
        <v>5</v>
      </c>
      <c r="E15" s="69"/>
    </row>
    <row r="16" spans="1:5" x14ac:dyDescent="0.3">
      <c r="A16" s="71"/>
      <c r="B16" s="73"/>
      <c r="C16" s="44" t="s">
        <v>67</v>
      </c>
      <c r="D16" s="48">
        <v>6</v>
      </c>
      <c r="E16" s="69"/>
    </row>
    <row r="17" spans="1:5" x14ac:dyDescent="0.3">
      <c r="A17" s="71"/>
      <c r="B17" s="71" t="s">
        <v>68</v>
      </c>
      <c r="C17" s="44" t="s">
        <v>65</v>
      </c>
      <c r="D17" s="48">
        <v>7</v>
      </c>
      <c r="E17" s="69"/>
    </row>
    <row r="18" spans="1:5" x14ac:dyDescent="0.3">
      <c r="A18" s="71"/>
      <c r="B18" s="71"/>
      <c r="C18" s="44" t="s">
        <v>66</v>
      </c>
      <c r="D18" s="48">
        <v>8</v>
      </c>
      <c r="E18" s="69"/>
    </row>
    <row r="19" spans="1:5" x14ac:dyDescent="0.3">
      <c r="A19" s="71"/>
      <c r="B19" s="71"/>
      <c r="C19" s="44" t="s">
        <v>67</v>
      </c>
      <c r="D19" s="48">
        <v>9</v>
      </c>
      <c r="E19" s="69"/>
    </row>
    <row r="20" spans="1:5" x14ac:dyDescent="0.3">
      <c r="A20" s="71"/>
      <c r="B20" s="71" t="s">
        <v>69</v>
      </c>
      <c r="C20" s="44" t="s">
        <v>65</v>
      </c>
      <c r="D20" s="48">
        <v>11</v>
      </c>
      <c r="E20" s="69"/>
    </row>
    <row r="21" spans="1:5" x14ac:dyDescent="0.3">
      <c r="A21" s="71"/>
      <c r="B21" s="71"/>
      <c r="C21" s="44" t="s">
        <v>66</v>
      </c>
      <c r="D21" s="48">
        <v>12</v>
      </c>
      <c r="E21" s="69"/>
    </row>
    <row r="22" spans="1:5" x14ac:dyDescent="0.3">
      <c r="A22" s="71"/>
      <c r="B22" s="71"/>
      <c r="C22" s="44" t="s">
        <v>67</v>
      </c>
      <c r="D22" s="48">
        <v>13</v>
      </c>
      <c r="E22" s="69"/>
    </row>
    <row r="23" spans="1:5" x14ac:dyDescent="0.3">
      <c r="A23" s="71"/>
      <c r="B23" s="71" t="s">
        <v>70</v>
      </c>
      <c r="C23" s="44" t="s">
        <v>65</v>
      </c>
      <c r="D23" s="48">
        <v>14</v>
      </c>
      <c r="E23" s="69"/>
    </row>
    <row r="24" spans="1:5" x14ac:dyDescent="0.3">
      <c r="A24" s="71"/>
      <c r="B24" s="71"/>
      <c r="C24" s="44" t="s">
        <v>66</v>
      </c>
      <c r="D24" s="48">
        <v>15</v>
      </c>
      <c r="E24" s="69"/>
    </row>
    <row r="25" spans="1:5" x14ac:dyDescent="0.3">
      <c r="A25" s="71"/>
      <c r="B25" s="71"/>
      <c r="C25" s="44" t="s">
        <v>67</v>
      </c>
      <c r="D25" s="48">
        <v>16</v>
      </c>
      <c r="E25" s="69"/>
    </row>
    <row r="26" spans="1:5" x14ac:dyDescent="0.3">
      <c r="A26" s="71"/>
      <c r="B26" s="73" t="s">
        <v>71</v>
      </c>
      <c r="C26" s="73"/>
      <c r="D26" s="48">
        <v>17</v>
      </c>
      <c r="E26" s="69"/>
    </row>
    <row r="27" spans="1:5" x14ac:dyDescent="0.3">
      <c r="A27" s="71"/>
      <c r="B27" s="73" t="s">
        <v>72</v>
      </c>
      <c r="C27" s="73"/>
      <c r="D27" s="48">
        <v>18</v>
      </c>
      <c r="E27" s="69"/>
    </row>
    <row r="28" spans="1:5" x14ac:dyDescent="0.3">
      <c r="A28" s="71"/>
      <c r="B28" s="73" t="s">
        <v>73</v>
      </c>
      <c r="C28" s="73"/>
      <c r="D28" s="48">
        <v>19</v>
      </c>
      <c r="E28" s="69"/>
    </row>
    <row r="29" spans="1:5" x14ac:dyDescent="0.3">
      <c r="A29" s="71"/>
      <c r="B29" s="73" t="s">
        <v>74</v>
      </c>
      <c r="C29" s="73"/>
      <c r="D29" s="48">
        <v>20</v>
      </c>
      <c r="E29" s="69"/>
    </row>
    <row r="30" spans="1:5" x14ac:dyDescent="0.3">
      <c r="A30" s="71"/>
      <c r="B30" s="73" t="s">
        <v>75</v>
      </c>
      <c r="C30" s="73"/>
      <c r="D30" s="48">
        <v>21</v>
      </c>
      <c r="E30" s="69"/>
    </row>
    <row r="31" spans="1:5" x14ac:dyDescent="0.3">
      <c r="A31" s="85" t="s">
        <v>76</v>
      </c>
      <c r="B31" s="85"/>
      <c r="C31" s="85"/>
      <c r="D31" s="36">
        <v>22</v>
      </c>
      <c r="E31" s="68"/>
    </row>
    <row r="32" spans="1:5" x14ac:dyDescent="0.3">
      <c r="A32" s="85" t="s">
        <v>77</v>
      </c>
      <c r="B32" s="85"/>
      <c r="C32" s="85"/>
      <c r="D32" s="36">
        <v>23</v>
      </c>
      <c r="E32" s="69"/>
    </row>
    <row r="33" spans="1:5" x14ac:dyDescent="0.3">
      <c r="A33" s="85" t="s">
        <v>78</v>
      </c>
      <c r="B33" s="85"/>
      <c r="C33" s="85"/>
      <c r="D33" s="36">
        <v>24</v>
      </c>
      <c r="E33" s="68"/>
    </row>
    <row r="34" spans="1:5" x14ac:dyDescent="0.3">
      <c r="A34" s="85" t="s">
        <v>79</v>
      </c>
      <c r="B34" s="85"/>
      <c r="C34" s="85"/>
      <c r="D34" s="36">
        <v>25</v>
      </c>
      <c r="E34" s="34">
        <f>E35+E36</f>
        <v>0</v>
      </c>
    </row>
    <row r="35" spans="1:5" x14ac:dyDescent="0.3">
      <c r="A35" s="73" t="s">
        <v>16</v>
      </c>
      <c r="B35" s="73" t="s">
        <v>80</v>
      </c>
      <c r="C35" s="73"/>
      <c r="D35" s="48">
        <v>26</v>
      </c>
      <c r="E35" s="68"/>
    </row>
    <row r="36" spans="1:5" x14ac:dyDescent="0.3">
      <c r="A36" s="73"/>
      <c r="B36" s="73" t="s">
        <v>81</v>
      </c>
      <c r="C36" s="73"/>
      <c r="D36" s="48">
        <v>27</v>
      </c>
      <c r="E36" s="68"/>
    </row>
    <row r="37" spans="1:5" x14ac:dyDescent="0.3">
      <c r="A37" s="85" t="s">
        <v>82</v>
      </c>
      <c r="B37" s="85"/>
      <c r="C37" s="85"/>
      <c r="D37" s="36">
        <v>28</v>
      </c>
      <c r="E37" s="68"/>
    </row>
    <row r="38" spans="1:5" ht="26.4" customHeight="1" x14ac:dyDescent="0.3">
      <c r="A38" s="72" t="s">
        <v>83</v>
      </c>
      <c r="B38" s="72"/>
      <c r="C38" s="72"/>
      <c r="D38" s="36">
        <v>29</v>
      </c>
      <c r="E38" s="34">
        <f>E11+E12+E34+E37</f>
        <v>0</v>
      </c>
    </row>
    <row r="40" spans="1:5" ht="15.6" x14ac:dyDescent="0.3">
      <c r="A40" s="20" t="s">
        <v>33</v>
      </c>
    </row>
    <row r="41" spans="1:5" ht="18.600000000000001" x14ac:dyDescent="0.3">
      <c r="A41" s="49" t="s">
        <v>55</v>
      </c>
    </row>
    <row r="42" spans="1:5" ht="15.6" x14ac:dyDescent="0.3">
      <c r="A42" s="21" t="s">
        <v>37</v>
      </c>
    </row>
    <row r="43" spans="1:5" ht="15.6" x14ac:dyDescent="0.3">
      <c r="A43" s="21" t="s">
        <v>38</v>
      </c>
    </row>
    <row r="44" spans="1:5" ht="15.6" x14ac:dyDescent="0.3">
      <c r="A44" s="21" t="s">
        <v>39</v>
      </c>
    </row>
  </sheetData>
  <sheetProtection algorithmName="SHA-512" hashValue="6QHA62RvtcrzDPWTY7jKroCkeA0kY/G5rhfWXXGMsFv+eXY425QcQdy4J5UNca4Lsxis4c9/jIc9UQxTmhAIQQ==" saltValue="qatGhpjA+Wci86X4n+NKWQ==" spinCount="100000" sheet="1"/>
  <mergeCells count="30">
    <mergeCell ref="A8:C9"/>
    <mergeCell ref="D8:D9"/>
    <mergeCell ref="A1:E1"/>
    <mergeCell ref="A2:E2"/>
    <mergeCell ref="C3:D3"/>
    <mergeCell ref="B4:E4"/>
    <mergeCell ref="A6:C6"/>
    <mergeCell ref="A32:C32"/>
    <mergeCell ref="A10:C10"/>
    <mergeCell ref="A11:C11"/>
    <mergeCell ref="A12:C12"/>
    <mergeCell ref="A13:C13"/>
    <mergeCell ref="A14:A30"/>
    <mergeCell ref="B14:B16"/>
    <mergeCell ref="B17:B19"/>
    <mergeCell ref="B20:B22"/>
    <mergeCell ref="B23:B25"/>
    <mergeCell ref="B26:C26"/>
    <mergeCell ref="B27:C27"/>
    <mergeCell ref="B28:C28"/>
    <mergeCell ref="B29:C29"/>
    <mergeCell ref="B30:C30"/>
    <mergeCell ref="A31:C31"/>
    <mergeCell ref="A38:C38"/>
    <mergeCell ref="A33:C33"/>
    <mergeCell ref="A34:C34"/>
    <mergeCell ref="A35:A36"/>
    <mergeCell ref="B35:C35"/>
    <mergeCell ref="B36:C36"/>
    <mergeCell ref="A37:C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54"/>
  <sheetViews>
    <sheetView workbookViewId="0">
      <selection activeCell="D46" activeCellId="6" sqref="A2:D2 B4:D4 D11 D13:D16 D18:D36 D38:D44 D46"/>
    </sheetView>
  </sheetViews>
  <sheetFormatPr defaultRowHeight="14.4" x14ac:dyDescent="0.3"/>
  <cols>
    <col min="1" max="1" width="7.109375" style="1" customWidth="1"/>
    <col min="2" max="2" width="48.33203125" style="1" customWidth="1"/>
    <col min="3" max="3" width="4.5546875" style="1" customWidth="1"/>
    <col min="4" max="4" width="22.6640625" style="1" customWidth="1"/>
    <col min="5" max="16384" width="8.88671875" style="1"/>
  </cols>
  <sheetData>
    <row r="1" spans="1:4" ht="15.6" x14ac:dyDescent="0.3">
      <c r="A1" s="93" t="s">
        <v>0</v>
      </c>
      <c r="B1" s="93"/>
      <c r="C1" s="50"/>
      <c r="D1" s="50"/>
    </row>
    <row r="2" spans="1:4" ht="15.6" x14ac:dyDescent="0.3">
      <c r="A2" s="84"/>
      <c r="B2" s="84"/>
      <c r="C2" s="84"/>
      <c r="D2" s="84"/>
    </row>
    <row r="3" spans="1:4" ht="15.6" x14ac:dyDescent="0.3">
      <c r="A3" s="2"/>
      <c r="B3" s="2"/>
      <c r="C3" s="2"/>
      <c r="D3" s="2"/>
    </row>
    <row r="4" spans="1:4" ht="15.6" x14ac:dyDescent="0.3">
      <c r="A4" s="3" t="s">
        <v>1</v>
      </c>
      <c r="B4" s="79"/>
      <c r="C4" s="79"/>
      <c r="D4" s="79"/>
    </row>
    <row r="5" spans="1:4" ht="15.6" x14ac:dyDescent="0.3">
      <c r="A5" s="80" t="s">
        <v>84</v>
      </c>
      <c r="B5" s="80"/>
      <c r="C5" s="80"/>
      <c r="D5" s="80"/>
    </row>
    <row r="6" spans="1:4" ht="15.6" x14ac:dyDescent="0.3">
      <c r="A6" s="94" t="s">
        <v>85</v>
      </c>
      <c r="B6" s="94"/>
      <c r="C6" s="94"/>
      <c r="D6" s="94"/>
    </row>
    <row r="7" spans="1:4" x14ac:dyDescent="0.3">
      <c r="A7" s="4"/>
      <c r="B7" s="4"/>
      <c r="C7" s="6"/>
      <c r="D7" s="4"/>
    </row>
    <row r="8" spans="1:4" ht="15.6" x14ac:dyDescent="0.3">
      <c r="A8" s="72" t="s">
        <v>4</v>
      </c>
      <c r="B8" s="72"/>
      <c r="C8" s="95" t="s">
        <v>5</v>
      </c>
      <c r="D8" s="51" t="s">
        <v>60</v>
      </c>
    </row>
    <row r="9" spans="1:4" x14ac:dyDescent="0.3">
      <c r="A9" s="72"/>
      <c r="B9" s="72"/>
      <c r="C9" s="95"/>
      <c r="D9" s="37" t="s">
        <v>49</v>
      </c>
    </row>
    <row r="10" spans="1:4" x14ac:dyDescent="0.3">
      <c r="A10" s="74" t="s">
        <v>13</v>
      </c>
      <c r="B10" s="74"/>
      <c r="C10" s="48" t="s">
        <v>14</v>
      </c>
      <c r="D10" s="52">
        <v>1</v>
      </c>
    </row>
    <row r="11" spans="1:4" x14ac:dyDescent="0.3">
      <c r="A11" s="72" t="s">
        <v>86</v>
      </c>
      <c r="B11" s="72"/>
      <c r="C11" s="36">
        <v>1</v>
      </c>
      <c r="D11" s="68"/>
    </row>
    <row r="12" spans="1:4" x14ac:dyDescent="0.3">
      <c r="A12" s="72" t="s">
        <v>241</v>
      </c>
      <c r="B12" s="72"/>
      <c r="C12" s="36">
        <v>2</v>
      </c>
      <c r="D12" s="34">
        <f>SUM(D13:D16)</f>
        <v>0</v>
      </c>
    </row>
    <row r="13" spans="1:4" x14ac:dyDescent="0.3">
      <c r="A13" s="73" t="s">
        <v>16</v>
      </c>
      <c r="B13" s="44" t="s">
        <v>87</v>
      </c>
      <c r="C13" s="48">
        <v>3</v>
      </c>
      <c r="D13" s="68"/>
    </row>
    <row r="14" spans="1:4" x14ac:dyDescent="0.3">
      <c r="A14" s="73"/>
      <c r="B14" s="44" t="s">
        <v>88</v>
      </c>
      <c r="C14" s="48">
        <v>4</v>
      </c>
      <c r="D14" s="68"/>
    </row>
    <row r="15" spans="1:4" x14ac:dyDescent="0.3">
      <c r="A15" s="73"/>
      <c r="B15" s="44" t="s">
        <v>89</v>
      </c>
      <c r="C15" s="48">
        <v>5</v>
      </c>
      <c r="D15" s="68"/>
    </row>
    <row r="16" spans="1:4" x14ac:dyDescent="0.3">
      <c r="A16" s="73"/>
      <c r="B16" s="44" t="s">
        <v>17</v>
      </c>
      <c r="C16" s="48">
        <v>6</v>
      </c>
      <c r="D16" s="68"/>
    </row>
    <row r="17" spans="1:4" x14ac:dyDescent="0.3">
      <c r="A17" s="85" t="s">
        <v>239</v>
      </c>
      <c r="B17" s="85"/>
      <c r="C17" s="36">
        <v>7</v>
      </c>
      <c r="D17" s="34">
        <f>SUM(D18:D34)</f>
        <v>0</v>
      </c>
    </row>
    <row r="18" spans="1:4" x14ac:dyDescent="0.3">
      <c r="A18" s="90" t="s">
        <v>16</v>
      </c>
      <c r="B18" s="44" t="s">
        <v>71</v>
      </c>
      <c r="C18" s="48">
        <f>C17+1</f>
        <v>8</v>
      </c>
      <c r="D18" s="68"/>
    </row>
    <row r="19" spans="1:4" x14ac:dyDescent="0.3">
      <c r="A19" s="91"/>
      <c r="B19" s="44" t="s">
        <v>72</v>
      </c>
      <c r="C19" s="48">
        <f t="shared" ref="C19:C47" si="0">C18+1</f>
        <v>9</v>
      </c>
      <c r="D19" s="68"/>
    </row>
    <row r="20" spans="1:4" x14ac:dyDescent="0.3">
      <c r="A20" s="91"/>
      <c r="B20" s="44" t="s">
        <v>90</v>
      </c>
      <c r="C20" s="48">
        <f t="shared" si="0"/>
        <v>10</v>
      </c>
      <c r="D20" s="68"/>
    </row>
    <row r="21" spans="1:4" x14ac:dyDescent="0.3">
      <c r="A21" s="91"/>
      <c r="B21" s="44" t="s">
        <v>91</v>
      </c>
      <c r="C21" s="48">
        <f t="shared" si="0"/>
        <v>11</v>
      </c>
      <c r="D21" s="68"/>
    </row>
    <row r="22" spans="1:4" x14ac:dyDescent="0.3">
      <c r="A22" s="91"/>
      <c r="B22" s="44" t="s">
        <v>92</v>
      </c>
      <c r="C22" s="48">
        <f t="shared" si="0"/>
        <v>12</v>
      </c>
      <c r="D22" s="68"/>
    </row>
    <row r="23" spans="1:4" x14ac:dyDescent="0.3">
      <c r="A23" s="91"/>
      <c r="B23" s="14" t="s">
        <v>93</v>
      </c>
      <c r="C23" s="48">
        <f t="shared" si="0"/>
        <v>13</v>
      </c>
      <c r="D23" s="68"/>
    </row>
    <row r="24" spans="1:4" x14ac:dyDescent="0.3">
      <c r="A24" s="91"/>
      <c r="B24" s="44" t="s">
        <v>94</v>
      </c>
      <c r="C24" s="48">
        <f t="shared" si="0"/>
        <v>14</v>
      </c>
      <c r="D24" s="68"/>
    </row>
    <row r="25" spans="1:4" x14ac:dyDescent="0.3">
      <c r="A25" s="91"/>
      <c r="B25" s="44" t="s">
        <v>95</v>
      </c>
      <c r="C25" s="48">
        <f t="shared" si="0"/>
        <v>15</v>
      </c>
      <c r="D25" s="68"/>
    </row>
    <row r="26" spans="1:4" x14ac:dyDescent="0.3">
      <c r="A26" s="91"/>
      <c r="B26" s="44" t="s">
        <v>96</v>
      </c>
      <c r="C26" s="48">
        <f t="shared" si="0"/>
        <v>16</v>
      </c>
      <c r="D26" s="68"/>
    </row>
    <row r="27" spans="1:4" x14ac:dyDescent="0.3">
      <c r="A27" s="91"/>
      <c r="B27" s="44" t="s">
        <v>97</v>
      </c>
      <c r="C27" s="48">
        <f t="shared" si="0"/>
        <v>17</v>
      </c>
      <c r="D27" s="68"/>
    </row>
    <row r="28" spans="1:4" x14ac:dyDescent="0.3">
      <c r="A28" s="91"/>
      <c r="B28" s="44" t="s">
        <v>98</v>
      </c>
      <c r="C28" s="48">
        <f t="shared" si="0"/>
        <v>18</v>
      </c>
      <c r="D28" s="68"/>
    </row>
    <row r="29" spans="1:4" x14ac:dyDescent="0.3">
      <c r="A29" s="91"/>
      <c r="B29" s="44" t="s">
        <v>99</v>
      </c>
      <c r="C29" s="48">
        <f t="shared" si="0"/>
        <v>19</v>
      </c>
      <c r="D29" s="68"/>
    </row>
    <row r="30" spans="1:4" x14ac:dyDescent="0.3">
      <c r="A30" s="91"/>
      <c r="B30" s="44" t="s">
        <v>100</v>
      </c>
      <c r="C30" s="48">
        <f t="shared" si="0"/>
        <v>20</v>
      </c>
      <c r="D30" s="68"/>
    </row>
    <row r="31" spans="1:4" x14ac:dyDescent="0.3">
      <c r="A31" s="91"/>
      <c r="B31" s="44" t="s">
        <v>101</v>
      </c>
      <c r="C31" s="48">
        <f t="shared" si="0"/>
        <v>21</v>
      </c>
      <c r="D31" s="68"/>
    </row>
    <row r="32" spans="1:4" x14ac:dyDescent="0.3">
      <c r="A32" s="91"/>
      <c r="B32" s="44" t="s">
        <v>102</v>
      </c>
      <c r="C32" s="48">
        <f t="shared" si="0"/>
        <v>22</v>
      </c>
      <c r="D32" s="68"/>
    </row>
    <row r="33" spans="1:4" x14ac:dyDescent="0.3">
      <c r="A33" s="91"/>
      <c r="B33" s="44" t="s">
        <v>70</v>
      </c>
      <c r="C33" s="48">
        <f t="shared" si="0"/>
        <v>23</v>
      </c>
      <c r="D33" s="68"/>
    </row>
    <row r="34" spans="1:4" x14ac:dyDescent="0.3">
      <c r="A34" s="92"/>
      <c r="B34" s="44" t="s">
        <v>103</v>
      </c>
      <c r="C34" s="48">
        <f t="shared" si="0"/>
        <v>24</v>
      </c>
      <c r="D34" s="68"/>
    </row>
    <row r="35" spans="1:4" x14ac:dyDescent="0.3">
      <c r="A35" s="85" t="s">
        <v>104</v>
      </c>
      <c r="B35" s="85"/>
      <c r="C35" s="36">
        <f t="shared" si="0"/>
        <v>25</v>
      </c>
      <c r="D35" s="68"/>
    </row>
    <row r="36" spans="1:4" x14ac:dyDescent="0.3">
      <c r="A36" s="72" t="s">
        <v>23</v>
      </c>
      <c r="B36" s="72"/>
      <c r="C36" s="36">
        <f t="shared" si="0"/>
        <v>26</v>
      </c>
      <c r="D36" s="68"/>
    </row>
    <row r="37" spans="1:4" x14ac:dyDescent="0.3">
      <c r="A37" s="72" t="s">
        <v>24</v>
      </c>
      <c r="B37" s="72"/>
      <c r="C37" s="36">
        <f t="shared" si="0"/>
        <v>27</v>
      </c>
      <c r="D37" s="34">
        <f>D38+D39</f>
        <v>0</v>
      </c>
    </row>
    <row r="38" spans="1:4" x14ac:dyDescent="0.3">
      <c r="A38" s="73" t="s">
        <v>16</v>
      </c>
      <c r="B38" s="14" t="s">
        <v>25</v>
      </c>
      <c r="C38" s="48">
        <f t="shared" si="0"/>
        <v>28</v>
      </c>
      <c r="D38" s="68"/>
    </row>
    <row r="39" spans="1:4" x14ac:dyDescent="0.3">
      <c r="A39" s="73"/>
      <c r="B39" s="14" t="s">
        <v>26</v>
      </c>
      <c r="C39" s="48">
        <f t="shared" si="0"/>
        <v>29</v>
      </c>
      <c r="D39" s="68"/>
    </row>
    <row r="40" spans="1:4" x14ac:dyDescent="0.3">
      <c r="A40" s="72" t="s">
        <v>27</v>
      </c>
      <c r="B40" s="72"/>
      <c r="C40" s="36">
        <f t="shared" si="0"/>
        <v>30</v>
      </c>
      <c r="D40" s="68"/>
    </row>
    <row r="41" spans="1:4" x14ac:dyDescent="0.3">
      <c r="A41" s="72" t="s">
        <v>28</v>
      </c>
      <c r="B41" s="72"/>
      <c r="C41" s="36">
        <f t="shared" si="0"/>
        <v>31</v>
      </c>
      <c r="D41" s="68"/>
    </row>
    <row r="42" spans="1:4" x14ac:dyDescent="0.3">
      <c r="A42" s="72" t="s">
        <v>29</v>
      </c>
      <c r="B42" s="72"/>
      <c r="C42" s="36">
        <f t="shared" si="0"/>
        <v>32</v>
      </c>
      <c r="D42" s="68"/>
    </row>
    <row r="43" spans="1:4" x14ac:dyDescent="0.3">
      <c r="A43" s="71" t="s">
        <v>30</v>
      </c>
      <c r="B43" s="71"/>
      <c r="C43" s="48">
        <f t="shared" si="0"/>
        <v>33</v>
      </c>
      <c r="D43" s="68"/>
    </row>
    <row r="44" spans="1:4" x14ac:dyDescent="0.3">
      <c r="A44" s="72" t="s">
        <v>31</v>
      </c>
      <c r="B44" s="72"/>
      <c r="C44" s="36">
        <f t="shared" si="0"/>
        <v>34</v>
      </c>
      <c r="D44" s="68"/>
    </row>
    <row r="45" spans="1:4" x14ac:dyDescent="0.3">
      <c r="A45" s="72" t="s">
        <v>240</v>
      </c>
      <c r="B45" s="72"/>
      <c r="C45" s="36">
        <f t="shared" si="0"/>
        <v>35</v>
      </c>
      <c r="D45" s="34">
        <f>D11+D12+D17+D35+D36+D37+D40+D41+D42+D44</f>
        <v>0</v>
      </c>
    </row>
    <row r="46" spans="1:4" x14ac:dyDescent="0.3">
      <c r="A46" s="72" t="s">
        <v>32</v>
      </c>
      <c r="B46" s="72"/>
      <c r="C46" s="36">
        <f t="shared" si="0"/>
        <v>36</v>
      </c>
      <c r="D46" s="68"/>
    </row>
    <row r="47" spans="1:4" x14ac:dyDescent="0.3">
      <c r="A47" s="72" t="s">
        <v>245</v>
      </c>
      <c r="B47" s="72"/>
      <c r="C47" s="36">
        <f t="shared" si="0"/>
        <v>37</v>
      </c>
      <c r="D47" s="34">
        <f>D45+D46</f>
        <v>0</v>
      </c>
    </row>
    <row r="49" spans="1:1" ht="15.6" x14ac:dyDescent="0.3">
      <c r="A49" s="20" t="s">
        <v>33</v>
      </c>
    </row>
    <row r="50" spans="1:1" ht="18.600000000000001" x14ac:dyDescent="0.3">
      <c r="A50" s="49" t="s">
        <v>55</v>
      </c>
    </row>
    <row r="51" spans="1:1" ht="15.6" x14ac:dyDescent="0.3">
      <c r="A51" s="21" t="s">
        <v>37</v>
      </c>
    </row>
    <row r="52" spans="1:1" ht="15.6" x14ac:dyDescent="0.3">
      <c r="A52" s="21" t="s">
        <v>38</v>
      </c>
    </row>
    <row r="53" spans="1:1" ht="15.6" x14ac:dyDescent="0.3">
      <c r="A53" s="21" t="s">
        <v>105</v>
      </c>
    </row>
    <row r="54" spans="1:1" ht="15.6" x14ac:dyDescent="0.3">
      <c r="A54" s="21" t="s">
        <v>106</v>
      </c>
    </row>
  </sheetData>
  <sheetProtection algorithmName="SHA-512" hashValue="lZK3SQvCXRafdMorFcgXFXgKAPwQlwLKbh62kQoLWBudmnKuUMQ249DMkFoiAe26xVT/QcasRjB6kURasoqVTA==" saltValue="0jtH5emB5ywZTx2Zv1pxMg==" spinCount="100000" sheet="1"/>
  <mergeCells count="25">
    <mergeCell ref="A18:A34"/>
    <mergeCell ref="A1:B1"/>
    <mergeCell ref="A2:D2"/>
    <mergeCell ref="B4:D4"/>
    <mergeCell ref="A5:D5"/>
    <mergeCell ref="A6:D6"/>
    <mergeCell ref="A8:B9"/>
    <mergeCell ref="C8:C9"/>
    <mergeCell ref="A10:B10"/>
    <mergeCell ref="A11:B11"/>
    <mergeCell ref="A12:B12"/>
    <mergeCell ref="A13:A16"/>
    <mergeCell ref="A17:B17"/>
    <mergeCell ref="A47:B47"/>
    <mergeCell ref="A35:B35"/>
    <mergeCell ref="A36:B36"/>
    <mergeCell ref="A37:B37"/>
    <mergeCell ref="A38:A39"/>
    <mergeCell ref="A40:B40"/>
    <mergeCell ref="A41:B41"/>
    <mergeCell ref="A42:B42"/>
    <mergeCell ref="A43:B43"/>
    <mergeCell ref="A44:B44"/>
    <mergeCell ref="A45:B45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3"/>
  <sheetViews>
    <sheetView workbookViewId="0">
      <selection activeCell="E36" activeCellId="7" sqref="A2:H2 B4:H4 E13:H16 E18:H22 E24:H28 E30:H32 F33:H34 E36:F36"/>
    </sheetView>
  </sheetViews>
  <sheetFormatPr defaultRowHeight="14.4" x14ac:dyDescent="0.3"/>
  <cols>
    <col min="1" max="1" width="8.88671875" style="1"/>
    <col min="2" max="2" width="34.6640625" style="1" customWidth="1"/>
    <col min="3" max="3" width="4.88671875" style="1" customWidth="1"/>
    <col min="4" max="4" width="8.88671875" style="1"/>
    <col min="5" max="5" width="13.33203125" style="1" customWidth="1"/>
    <col min="6" max="8" width="20.6640625" style="1" customWidth="1"/>
    <col min="9" max="16384" width="8.88671875" style="1"/>
  </cols>
  <sheetData>
    <row r="1" spans="1:8" ht="15.6" x14ac:dyDescent="0.3">
      <c r="A1" s="75" t="s">
        <v>0</v>
      </c>
      <c r="B1" s="75"/>
      <c r="C1" s="75"/>
      <c r="D1" s="75"/>
      <c r="E1" s="75"/>
      <c r="F1" s="75"/>
      <c r="G1" s="75"/>
      <c r="H1" s="75"/>
    </row>
    <row r="2" spans="1:8" ht="15.6" x14ac:dyDescent="0.3">
      <c r="A2" s="84"/>
      <c r="B2" s="84"/>
      <c r="C2" s="84"/>
      <c r="D2" s="84"/>
      <c r="E2" s="84"/>
      <c r="F2" s="84"/>
      <c r="G2" s="84"/>
      <c r="H2" s="84"/>
    </row>
    <row r="3" spans="1:8" ht="15.6" x14ac:dyDescent="0.3">
      <c r="A3" s="2"/>
      <c r="B3" s="2"/>
      <c r="C3" s="2"/>
      <c r="D3" s="2"/>
      <c r="E3" s="2"/>
      <c r="F3" s="2"/>
      <c r="G3" s="2"/>
      <c r="H3" s="2"/>
    </row>
    <row r="4" spans="1:8" ht="15.6" x14ac:dyDescent="0.3">
      <c r="A4" s="3" t="s">
        <v>1</v>
      </c>
      <c r="B4" s="79"/>
      <c r="C4" s="79"/>
      <c r="D4" s="79"/>
      <c r="E4" s="79"/>
      <c r="F4" s="79"/>
      <c r="G4" s="79"/>
      <c r="H4" s="79"/>
    </row>
    <row r="5" spans="1:8" ht="15.6" x14ac:dyDescent="0.3">
      <c r="A5" s="80" t="s">
        <v>107</v>
      </c>
      <c r="B5" s="80"/>
      <c r="C5" s="80"/>
      <c r="D5" s="80"/>
      <c r="E5" s="80"/>
      <c r="F5" s="80"/>
      <c r="G5" s="80"/>
      <c r="H5" s="80"/>
    </row>
    <row r="6" spans="1:8" ht="15.6" x14ac:dyDescent="0.3">
      <c r="A6" s="97" t="s">
        <v>108</v>
      </c>
      <c r="B6" s="97"/>
      <c r="C6" s="97"/>
      <c r="D6" s="97"/>
      <c r="E6" s="97"/>
      <c r="F6" s="97"/>
      <c r="G6" s="97"/>
      <c r="H6" s="97"/>
    </row>
    <row r="7" spans="1:8" x14ac:dyDescent="0.3">
      <c r="A7" s="4"/>
      <c r="B7" s="4"/>
      <c r="C7" s="6"/>
      <c r="D7" s="4"/>
      <c r="E7" s="4"/>
      <c r="F7" s="4"/>
      <c r="G7" s="4"/>
      <c r="H7" s="4"/>
    </row>
    <row r="8" spans="1:8" ht="39.6" x14ac:dyDescent="0.3">
      <c r="A8" s="85" t="s">
        <v>109</v>
      </c>
      <c r="B8" s="85"/>
      <c r="C8" s="81" t="s">
        <v>5</v>
      </c>
      <c r="D8" s="82" t="s">
        <v>110</v>
      </c>
      <c r="E8" s="82" t="s">
        <v>111</v>
      </c>
      <c r="F8" s="30" t="s">
        <v>112</v>
      </c>
      <c r="G8" s="30" t="s">
        <v>113</v>
      </c>
      <c r="H8" s="30" t="s">
        <v>114</v>
      </c>
    </row>
    <row r="9" spans="1:8" x14ac:dyDescent="0.3">
      <c r="A9" s="85"/>
      <c r="B9" s="85"/>
      <c r="C9" s="81"/>
      <c r="D9" s="82"/>
      <c r="E9" s="82"/>
      <c r="F9" s="31" t="s">
        <v>49</v>
      </c>
      <c r="G9" s="31" t="s">
        <v>49</v>
      </c>
      <c r="H9" s="31" t="s">
        <v>49</v>
      </c>
    </row>
    <row r="10" spans="1:8" ht="15.6" x14ac:dyDescent="0.3">
      <c r="A10" s="96" t="s">
        <v>13</v>
      </c>
      <c r="B10" s="96"/>
      <c r="C10" s="26" t="s">
        <v>14</v>
      </c>
      <c r="D10" s="26">
        <v>1</v>
      </c>
      <c r="E10" s="26">
        <v>2</v>
      </c>
      <c r="F10" s="26">
        <v>3</v>
      </c>
      <c r="G10" s="26">
        <v>4</v>
      </c>
      <c r="H10" s="26">
        <v>5</v>
      </c>
    </row>
    <row r="11" spans="1:8" x14ac:dyDescent="0.3">
      <c r="A11" s="72" t="s">
        <v>141</v>
      </c>
      <c r="B11" s="72"/>
      <c r="C11" s="40">
        <v>1</v>
      </c>
      <c r="D11" s="42" t="s">
        <v>53</v>
      </c>
      <c r="E11" s="42" t="s">
        <v>53</v>
      </c>
      <c r="F11" s="43">
        <f>F12+F17+F23+F29</f>
        <v>0</v>
      </c>
      <c r="G11" s="43">
        <f>G12+G17+G23+G29</f>
        <v>0</v>
      </c>
      <c r="H11" s="43">
        <f>H12+H17+H23+H29</f>
        <v>0</v>
      </c>
    </row>
    <row r="12" spans="1:8" x14ac:dyDescent="0.3">
      <c r="A12" s="85" t="s">
        <v>115</v>
      </c>
      <c r="B12" s="85"/>
      <c r="C12" s="32">
        <v>2</v>
      </c>
      <c r="D12" s="37" t="s">
        <v>53</v>
      </c>
      <c r="E12" s="37" t="s">
        <v>53</v>
      </c>
      <c r="F12" s="34">
        <f>SUM(F13:F15)</f>
        <v>0</v>
      </c>
      <c r="G12" s="34">
        <f>SUM(G13:G15)</f>
        <v>0</v>
      </c>
      <c r="H12" s="34">
        <f>SUM(H13:H15)</f>
        <v>0</v>
      </c>
    </row>
    <row r="13" spans="1:8" x14ac:dyDescent="0.3">
      <c r="A13" s="73" t="s">
        <v>16</v>
      </c>
      <c r="B13" s="14" t="s">
        <v>116</v>
      </c>
      <c r="C13" s="26">
        <v>3</v>
      </c>
      <c r="D13" s="37" t="s">
        <v>47</v>
      </c>
      <c r="E13" s="68"/>
      <c r="F13" s="68"/>
      <c r="G13" s="68"/>
      <c r="H13" s="68"/>
    </row>
    <row r="14" spans="1:8" x14ac:dyDescent="0.3">
      <c r="A14" s="73"/>
      <c r="B14" s="14" t="s">
        <v>117</v>
      </c>
      <c r="C14" s="26">
        <v>4</v>
      </c>
      <c r="D14" s="37" t="s">
        <v>47</v>
      </c>
      <c r="E14" s="68"/>
      <c r="F14" s="68"/>
      <c r="G14" s="68"/>
      <c r="H14" s="68"/>
    </row>
    <row r="15" spans="1:8" x14ac:dyDescent="0.3">
      <c r="A15" s="73"/>
      <c r="B15" s="14" t="s">
        <v>118</v>
      </c>
      <c r="C15" s="26">
        <v>5</v>
      </c>
      <c r="D15" s="37" t="s">
        <v>119</v>
      </c>
      <c r="E15" s="68"/>
      <c r="F15" s="68"/>
      <c r="G15" s="68"/>
      <c r="H15" s="68"/>
    </row>
    <row r="16" spans="1:8" x14ac:dyDescent="0.3">
      <c r="A16" s="73"/>
      <c r="B16" s="14" t="s">
        <v>120</v>
      </c>
      <c r="C16" s="26">
        <v>6</v>
      </c>
      <c r="D16" s="37" t="s">
        <v>119</v>
      </c>
      <c r="E16" s="68"/>
      <c r="F16" s="68"/>
      <c r="G16" s="68"/>
      <c r="H16" s="68"/>
    </row>
    <row r="17" spans="1:8" x14ac:dyDescent="0.3">
      <c r="A17" s="85" t="s">
        <v>121</v>
      </c>
      <c r="B17" s="85"/>
      <c r="C17" s="32">
        <v>7</v>
      </c>
      <c r="D17" s="37" t="s">
        <v>53</v>
      </c>
      <c r="E17" s="37" t="s">
        <v>53</v>
      </c>
      <c r="F17" s="34">
        <f>SUM(F18:F21)</f>
        <v>0</v>
      </c>
      <c r="G17" s="34">
        <f>SUM(G18:G21)</f>
        <v>0</v>
      </c>
      <c r="H17" s="34">
        <f>SUM(H18:H21)</f>
        <v>0</v>
      </c>
    </row>
    <row r="18" spans="1:8" x14ac:dyDescent="0.3">
      <c r="A18" s="73" t="s">
        <v>16</v>
      </c>
      <c r="B18" s="14" t="s">
        <v>122</v>
      </c>
      <c r="C18" s="26">
        <v>8</v>
      </c>
      <c r="D18" s="37" t="s">
        <v>47</v>
      </c>
      <c r="E18" s="68"/>
      <c r="F18" s="68"/>
      <c r="G18" s="68"/>
      <c r="H18" s="68"/>
    </row>
    <row r="19" spans="1:8" x14ac:dyDescent="0.3">
      <c r="A19" s="73"/>
      <c r="B19" s="14" t="s">
        <v>123</v>
      </c>
      <c r="C19" s="26">
        <v>9</v>
      </c>
      <c r="D19" s="37" t="s">
        <v>47</v>
      </c>
      <c r="E19" s="68"/>
      <c r="F19" s="68"/>
      <c r="G19" s="68"/>
      <c r="H19" s="68"/>
    </row>
    <row r="20" spans="1:8" x14ac:dyDescent="0.3">
      <c r="A20" s="73"/>
      <c r="B20" s="14" t="s">
        <v>124</v>
      </c>
      <c r="C20" s="26">
        <v>10</v>
      </c>
      <c r="D20" s="37" t="s">
        <v>47</v>
      </c>
      <c r="E20" s="68"/>
      <c r="F20" s="68"/>
      <c r="G20" s="68"/>
      <c r="H20" s="68"/>
    </row>
    <row r="21" spans="1:8" x14ac:dyDescent="0.3">
      <c r="A21" s="73"/>
      <c r="B21" s="14" t="s">
        <v>125</v>
      </c>
      <c r="C21" s="26">
        <v>11</v>
      </c>
      <c r="D21" s="37" t="s">
        <v>119</v>
      </c>
      <c r="E21" s="68"/>
      <c r="F21" s="68"/>
      <c r="G21" s="68"/>
      <c r="H21" s="68"/>
    </row>
    <row r="22" spans="1:8" x14ac:dyDescent="0.3">
      <c r="A22" s="73"/>
      <c r="B22" s="14" t="s">
        <v>120</v>
      </c>
      <c r="C22" s="26">
        <v>12</v>
      </c>
      <c r="D22" s="37" t="s">
        <v>119</v>
      </c>
      <c r="E22" s="68"/>
      <c r="F22" s="68"/>
      <c r="G22" s="68"/>
      <c r="H22" s="68"/>
    </row>
    <row r="23" spans="1:8" x14ac:dyDescent="0.3">
      <c r="A23" s="85" t="s">
        <v>126</v>
      </c>
      <c r="B23" s="85"/>
      <c r="C23" s="32">
        <v>13</v>
      </c>
      <c r="D23" s="37" t="s">
        <v>53</v>
      </c>
      <c r="E23" s="37" t="s">
        <v>53</v>
      </c>
      <c r="F23" s="34">
        <f>SUM(F24:F27)</f>
        <v>0</v>
      </c>
      <c r="G23" s="34">
        <f>SUM(G24:G27)</f>
        <v>0</v>
      </c>
      <c r="H23" s="34">
        <f>SUM(H24:H27)</f>
        <v>0</v>
      </c>
    </row>
    <row r="24" spans="1:8" x14ac:dyDescent="0.3">
      <c r="A24" s="73" t="s">
        <v>16</v>
      </c>
      <c r="B24" s="14" t="s">
        <v>127</v>
      </c>
      <c r="C24" s="26">
        <v>14</v>
      </c>
      <c r="D24" s="37" t="s">
        <v>47</v>
      </c>
      <c r="E24" s="68"/>
      <c r="F24" s="68"/>
      <c r="G24" s="68"/>
      <c r="H24" s="68"/>
    </row>
    <row r="25" spans="1:8" x14ac:dyDescent="0.3">
      <c r="A25" s="73"/>
      <c r="B25" s="14" t="s">
        <v>128</v>
      </c>
      <c r="C25" s="26">
        <v>15</v>
      </c>
      <c r="D25" s="37" t="s">
        <v>47</v>
      </c>
      <c r="E25" s="68"/>
      <c r="F25" s="68"/>
      <c r="G25" s="68"/>
      <c r="H25" s="68"/>
    </row>
    <row r="26" spans="1:8" x14ac:dyDescent="0.3">
      <c r="A26" s="73"/>
      <c r="B26" s="14" t="s">
        <v>129</v>
      </c>
      <c r="C26" s="26">
        <v>16</v>
      </c>
      <c r="D26" s="37" t="s">
        <v>47</v>
      </c>
      <c r="E26" s="68"/>
      <c r="F26" s="68"/>
      <c r="G26" s="68"/>
      <c r="H26" s="68"/>
    </row>
    <row r="27" spans="1:8" x14ac:dyDescent="0.3">
      <c r="A27" s="73"/>
      <c r="B27" s="14" t="s">
        <v>130</v>
      </c>
      <c r="C27" s="26">
        <v>17</v>
      </c>
      <c r="D27" s="37" t="s">
        <v>119</v>
      </c>
      <c r="E27" s="68"/>
      <c r="F27" s="68"/>
      <c r="G27" s="68"/>
      <c r="H27" s="68"/>
    </row>
    <row r="28" spans="1:8" x14ac:dyDescent="0.3">
      <c r="A28" s="73"/>
      <c r="B28" s="14" t="s">
        <v>131</v>
      </c>
      <c r="C28" s="26">
        <v>18</v>
      </c>
      <c r="D28" s="37" t="s">
        <v>119</v>
      </c>
      <c r="E28" s="68"/>
      <c r="F28" s="68"/>
      <c r="G28" s="68"/>
      <c r="H28" s="68"/>
    </row>
    <row r="29" spans="1:8" x14ac:dyDescent="0.3">
      <c r="A29" s="85" t="s">
        <v>132</v>
      </c>
      <c r="B29" s="85"/>
      <c r="C29" s="32">
        <v>19</v>
      </c>
      <c r="D29" s="37" t="s">
        <v>53</v>
      </c>
      <c r="E29" s="38" t="s">
        <v>53</v>
      </c>
      <c r="F29" s="34">
        <f>F30+F31+F32</f>
        <v>0</v>
      </c>
      <c r="G29" s="34">
        <f>G30+G31+G32</f>
        <v>0</v>
      </c>
      <c r="H29" s="34">
        <f>H30+H31+H32</f>
        <v>0</v>
      </c>
    </row>
    <row r="30" spans="1:8" x14ac:dyDescent="0.3">
      <c r="A30" s="73" t="s">
        <v>16</v>
      </c>
      <c r="B30" s="44" t="s">
        <v>133</v>
      </c>
      <c r="C30" s="26">
        <v>20</v>
      </c>
      <c r="D30" s="37" t="s">
        <v>119</v>
      </c>
      <c r="E30" s="68"/>
      <c r="F30" s="68"/>
      <c r="G30" s="68"/>
      <c r="H30" s="68"/>
    </row>
    <row r="31" spans="1:8" x14ac:dyDescent="0.3">
      <c r="A31" s="73"/>
      <c r="B31" s="44" t="s">
        <v>134</v>
      </c>
      <c r="C31" s="26">
        <v>21</v>
      </c>
      <c r="D31" s="37" t="s">
        <v>119</v>
      </c>
      <c r="E31" s="68"/>
      <c r="F31" s="68"/>
      <c r="G31" s="68"/>
      <c r="H31" s="68"/>
    </row>
    <row r="32" spans="1:8" x14ac:dyDescent="0.3">
      <c r="A32" s="73"/>
      <c r="B32" s="44" t="s">
        <v>135</v>
      </c>
      <c r="C32" s="26">
        <v>22</v>
      </c>
      <c r="D32" s="37" t="s">
        <v>119</v>
      </c>
      <c r="E32" s="68"/>
      <c r="F32" s="68"/>
      <c r="G32" s="68"/>
      <c r="H32" s="68"/>
    </row>
    <row r="33" spans="1:8" x14ac:dyDescent="0.3">
      <c r="A33" s="85" t="s">
        <v>136</v>
      </c>
      <c r="B33" s="85"/>
      <c r="C33" s="32">
        <v>23</v>
      </c>
      <c r="D33" s="37" t="s">
        <v>53</v>
      </c>
      <c r="E33" s="38" t="s">
        <v>53</v>
      </c>
      <c r="F33" s="68"/>
      <c r="G33" s="68"/>
      <c r="H33" s="68"/>
    </row>
    <row r="34" spans="1:8" x14ac:dyDescent="0.3">
      <c r="A34" s="73" t="s">
        <v>137</v>
      </c>
      <c r="B34" s="73"/>
      <c r="C34" s="26">
        <v>24</v>
      </c>
      <c r="D34" s="37" t="s">
        <v>53</v>
      </c>
      <c r="E34" s="38" t="s">
        <v>53</v>
      </c>
      <c r="F34" s="68"/>
      <c r="G34" s="68"/>
      <c r="H34" s="68"/>
    </row>
    <row r="35" spans="1:8" x14ac:dyDescent="0.3">
      <c r="A35" s="72" t="s">
        <v>138</v>
      </c>
      <c r="B35" s="72"/>
      <c r="C35" s="32">
        <v>25</v>
      </c>
      <c r="D35" s="37" t="s">
        <v>53</v>
      </c>
      <c r="E35" s="38" t="s">
        <v>53</v>
      </c>
      <c r="F35" s="34">
        <f>F11+F34</f>
        <v>0</v>
      </c>
      <c r="G35" s="34">
        <f>G11+G34</f>
        <v>0</v>
      </c>
      <c r="H35" s="34">
        <f>H11+H34</f>
        <v>0</v>
      </c>
    </row>
    <row r="36" spans="1:8" ht="26.4" x14ac:dyDescent="0.3">
      <c r="A36" s="85" t="s">
        <v>139</v>
      </c>
      <c r="B36" s="85"/>
      <c r="C36" s="32">
        <v>26</v>
      </c>
      <c r="D36" s="31" t="s">
        <v>140</v>
      </c>
      <c r="E36" s="68"/>
      <c r="F36" s="68"/>
      <c r="G36" s="37" t="s">
        <v>53</v>
      </c>
      <c r="H36" s="37" t="s">
        <v>53</v>
      </c>
    </row>
    <row r="38" spans="1:8" ht="15.6" x14ac:dyDescent="0.3">
      <c r="A38" s="20" t="s">
        <v>33</v>
      </c>
    </row>
    <row r="39" spans="1:8" ht="15.6" x14ac:dyDescent="0.3">
      <c r="A39" s="21" t="s">
        <v>142</v>
      </c>
    </row>
    <row r="40" spans="1:8" ht="15.6" x14ac:dyDescent="0.3">
      <c r="A40" s="21" t="s">
        <v>143</v>
      </c>
    </row>
    <row r="41" spans="1:8" ht="15.6" x14ac:dyDescent="0.3">
      <c r="A41" s="21" t="s">
        <v>37</v>
      </c>
    </row>
    <row r="42" spans="1:8" ht="15.6" x14ac:dyDescent="0.3">
      <c r="A42" s="21" t="s">
        <v>38</v>
      </c>
    </row>
    <row r="43" spans="1:8" ht="15.6" x14ac:dyDescent="0.3">
      <c r="A43" s="21" t="s">
        <v>39</v>
      </c>
    </row>
  </sheetData>
  <sheetProtection algorithmName="SHA-512" hashValue="yT+RNjaMuE/zqnO9bGg176jCaFLg0oUwlpemvELNvTPX/CtQtLG+6YGjuzHn8CnZvns9tc9pQuWO0QVrkUcxRA==" saltValue="7i2u05Wi6eMeTDp5ijGHeQ==" spinCount="100000" sheet="1"/>
  <mergeCells count="23">
    <mergeCell ref="A18:A22"/>
    <mergeCell ref="A1:H1"/>
    <mergeCell ref="A2:H2"/>
    <mergeCell ref="B4:H4"/>
    <mergeCell ref="A5:H5"/>
    <mergeCell ref="A6:H6"/>
    <mergeCell ref="A8:B9"/>
    <mergeCell ref="C8:C9"/>
    <mergeCell ref="D8:D9"/>
    <mergeCell ref="E8:E9"/>
    <mergeCell ref="A10:B10"/>
    <mergeCell ref="A11:B11"/>
    <mergeCell ref="A12:B12"/>
    <mergeCell ref="A13:A16"/>
    <mergeCell ref="A17:B17"/>
    <mergeCell ref="A35:B35"/>
    <mergeCell ref="A36:B36"/>
    <mergeCell ref="A23:B23"/>
    <mergeCell ref="A24:A28"/>
    <mergeCell ref="A29:B29"/>
    <mergeCell ref="A30:A32"/>
    <mergeCell ref="A33:B33"/>
    <mergeCell ref="A34:B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1"/>
  <sheetViews>
    <sheetView workbookViewId="0">
      <selection activeCell="K16" sqref="K16"/>
    </sheetView>
  </sheetViews>
  <sheetFormatPr defaultRowHeight="14.4" x14ac:dyDescent="0.3"/>
  <cols>
    <col min="1" max="1" width="8.33203125" style="1" customWidth="1"/>
    <col min="2" max="2" width="8.88671875" style="1"/>
    <col min="3" max="3" width="30.109375" style="1" customWidth="1"/>
    <col min="4" max="4" width="4.44140625" style="1" customWidth="1"/>
    <col min="5" max="5" width="9" style="1" customWidth="1"/>
    <col min="6" max="6" width="12.6640625" style="1" customWidth="1"/>
    <col min="7" max="7" width="21.44140625" style="1" customWidth="1"/>
    <col min="8" max="16384" width="8.88671875" style="1"/>
  </cols>
  <sheetData>
    <row r="1" spans="1:7" ht="15.6" x14ac:dyDescent="0.3">
      <c r="A1" s="75" t="s">
        <v>0</v>
      </c>
      <c r="B1" s="75"/>
      <c r="C1" s="75"/>
      <c r="D1" s="75"/>
      <c r="E1" s="75"/>
      <c r="F1" s="75"/>
      <c r="G1" s="75"/>
    </row>
    <row r="2" spans="1:7" ht="15.6" x14ac:dyDescent="0.3">
      <c r="A2" s="84"/>
      <c r="B2" s="84"/>
      <c r="C2" s="84"/>
      <c r="D2" s="84"/>
      <c r="E2" s="84"/>
      <c r="F2" s="84"/>
      <c r="G2" s="84"/>
    </row>
    <row r="3" spans="1:7" ht="15.6" x14ac:dyDescent="0.3">
      <c r="A3" s="23"/>
      <c r="B3" s="23"/>
      <c r="C3" s="2"/>
      <c r="D3" s="2"/>
      <c r="E3" s="2"/>
      <c r="F3" s="2"/>
      <c r="G3" s="2"/>
    </row>
    <row r="4" spans="1:7" ht="15.6" x14ac:dyDescent="0.3">
      <c r="A4" s="3" t="s">
        <v>1</v>
      </c>
      <c r="B4" s="112"/>
      <c r="C4" s="112"/>
      <c r="D4" s="112"/>
      <c r="E4" s="112"/>
      <c r="F4" s="112"/>
      <c r="G4" s="112"/>
    </row>
    <row r="5" spans="1:7" ht="15.6" x14ac:dyDescent="0.3">
      <c r="A5" s="80" t="s">
        <v>144</v>
      </c>
      <c r="B5" s="80"/>
      <c r="C5" s="80"/>
      <c r="D5" s="80"/>
      <c r="E5" s="80"/>
      <c r="F5" s="80"/>
      <c r="G5" s="80"/>
    </row>
    <row r="6" spans="1:7" ht="15.6" x14ac:dyDescent="0.3">
      <c r="A6" s="97" t="s">
        <v>145</v>
      </c>
      <c r="B6" s="97"/>
      <c r="C6" s="97"/>
      <c r="D6" s="97"/>
      <c r="E6" s="97"/>
      <c r="F6" s="97"/>
      <c r="G6" s="4"/>
    </row>
    <row r="7" spans="1:7" x14ac:dyDescent="0.3">
      <c r="A7" s="6"/>
      <c r="B7" s="6"/>
      <c r="C7" s="4"/>
      <c r="D7" s="6"/>
      <c r="E7" s="4"/>
      <c r="F7" s="4"/>
      <c r="G7" s="4"/>
    </row>
    <row r="8" spans="1:7" ht="28.8" x14ac:dyDescent="0.3">
      <c r="A8" s="113" t="s">
        <v>164</v>
      </c>
      <c r="B8" s="114"/>
      <c r="C8" s="115"/>
      <c r="D8" s="119" t="s">
        <v>5</v>
      </c>
      <c r="E8" s="121" t="s">
        <v>110</v>
      </c>
      <c r="F8" s="121" t="s">
        <v>111</v>
      </c>
      <c r="G8" s="30" t="s">
        <v>166</v>
      </c>
    </row>
    <row r="9" spans="1:7" x14ac:dyDescent="0.3">
      <c r="A9" s="116"/>
      <c r="B9" s="117"/>
      <c r="C9" s="118"/>
      <c r="D9" s="120"/>
      <c r="E9" s="122"/>
      <c r="F9" s="122"/>
      <c r="G9" s="39" t="s">
        <v>49</v>
      </c>
    </row>
    <row r="10" spans="1:7" ht="15.6" x14ac:dyDescent="0.3">
      <c r="A10" s="96" t="s">
        <v>13</v>
      </c>
      <c r="B10" s="96"/>
      <c r="C10" s="96"/>
      <c r="D10" s="26" t="s">
        <v>14</v>
      </c>
      <c r="E10" s="26">
        <v>1</v>
      </c>
      <c r="F10" s="26">
        <v>2</v>
      </c>
      <c r="G10" s="26">
        <v>3</v>
      </c>
    </row>
    <row r="11" spans="1:7" ht="22.2" customHeight="1" x14ac:dyDescent="0.3">
      <c r="A11" s="72" t="s">
        <v>165</v>
      </c>
      <c r="B11" s="72"/>
      <c r="C11" s="72"/>
      <c r="D11" s="40">
        <v>1</v>
      </c>
      <c r="E11" s="41" t="s">
        <v>53</v>
      </c>
      <c r="F11" s="42" t="s">
        <v>53</v>
      </c>
      <c r="G11" s="43">
        <f>G12+G27+G45+G63</f>
        <v>0</v>
      </c>
    </row>
    <row r="12" spans="1:7" x14ac:dyDescent="0.3">
      <c r="A12" s="85" t="s">
        <v>146</v>
      </c>
      <c r="B12" s="85"/>
      <c r="C12" s="85"/>
      <c r="D12" s="32">
        <v>2</v>
      </c>
      <c r="E12" s="31" t="s">
        <v>53</v>
      </c>
      <c r="F12" s="37" t="s">
        <v>53</v>
      </c>
      <c r="G12" s="34">
        <f>G15+G18+G21</f>
        <v>0</v>
      </c>
    </row>
    <row r="13" spans="1:7" x14ac:dyDescent="0.3">
      <c r="A13" s="73" t="s">
        <v>147</v>
      </c>
      <c r="B13" s="73" t="s">
        <v>148</v>
      </c>
      <c r="C13" s="73"/>
      <c r="D13" s="26">
        <v>3</v>
      </c>
      <c r="E13" s="31" t="s">
        <v>53</v>
      </c>
      <c r="F13" s="37" t="s">
        <v>53</v>
      </c>
      <c r="G13" s="68"/>
    </row>
    <row r="14" spans="1:7" x14ac:dyDescent="0.3">
      <c r="A14" s="73"/>
      <c r="B14" s="73" t="s">
        <v>149</v>
      </c>
      <c r="C14" s="73"/>
      <c r="D14" s="26">
        <v>4</v>
      </c>
      <c r="E14" s="31" t="s">
        <v>53</v>
      </c>
      <c r="F14" s="37" t="s">
        <v>53</v>
      </c>
      <c r="G14" s="68"/>
    </row>
    <row r="15" spans="1:7" x14ac:dyDescent="0.3">
      <c r="A15" s="73" t="s">
        <v>16</v>
      </c>
      <c r="B15" s="72" t="s">
        <v>150</v>
      </c>
      <c r="C15" s="72"/>
      <c r="D15" s="32">
        <v>5</v>
      </c>
      <c r="E15" s="31" t="s">
        <v>47</v>
      </c>
      <c r="F15" s="68"/>
      <c r="G15" s="34">
        <f>G16+G17</f>
        <v>0</v>
      </c>
    </row>
    <row r="16" spans="1:7" x14ac:dyDescent="0.3">
      <c r="A16" s="73"/>
      <c r="B16" s="109" t="s">
        <v>147</v>
      </c>
      <c r="C16" s="44" t="s">
        <v>148</v>
      </c>
      <c r="D16" s="26">
        <v>6</v>
      </c>
      <c r="E16" s="31" t="s">
        <v>47</v>
      </c>
      <c r="F16" s="68"/>
      <c r="G16" s="68"/>
    </row>
    <row r="17" spans="1:7" x14ac:dyDescent="0.3">
      <c r="A17" s="73"/>
      <c r="B17" s="110"/>
      <c r="C17" s="44" t="s">
        <v>149</v>
      </c>
      <c r="D17" s="26">
        <v>7</v>
      </c>
      <c r="E17" s="31" t="s">
        <v>47</v>
      </c>
      <c r="F17" s="68"/>
      <c r="G17" s="68"/>
    </row>
    <row r="18" spans="1:7" x14ac:dyDescent="0.3">
      <c r="A18" s="73"/>
      <c r="B18" s="72" t="s">
        <v>151</v>
      </c>
      <c r="C18" s="72"/>
      <c r="D18" s="32">
        <v>8</v>
      </c>
      <c r="E18" s="31" t="s">
        <v>47</v>
      </c>
      <c r="F18" s="68"/>
      <c r="G18" s="34">
        <f>G19+G20</f>
        <v>0</v>
      </c>
    </row>
    <row r="19" spans="1:7" x14ac:dyDescent="0.3">
      <c r="A19" s="73"/>
      <c r="B19" s="109" t="s">
        <v>147</v>
      </c>
      <c r="C19" s="44" t="s">
        <v>148</v>
      </c>
      <c r="D19" s="26">
        <v>9</v>
      </c>
      <c r="E19" s="31" t="s">
        <v>47</v>
      </c>
      <c r="F19" s="68"/>
      <c r="G19" s="68"/>
    </row>
    <row r="20" spans="1:7" x14ac:dyDescent="0.3">
      <c r="A20" s="73"/>
      <c r="B20" s="110"/>
      <c r="C20" s="44" t="s">
        <v>149</v>
      </c>
      <c r="D20" s="26">
        <v>10</v>
      </c>
      <c r="E20" s="31" t="s">
        <v>47</v>
      </c>
      <c r="F20" s="68"/>
      <c r="G20" s="68"/>
    </row>
    <row r="21" spans="1:7" x14ac:dyDescent="0.3">
      <c r="A21" s="73"/>
      <c r="B21" s="72" t="s">
        <v>118</v>
      </c>
      <c r="C21" s="72"/>
      <c r="D21" s="32">
        <v>11</v>
      </c>
      <c r="E21" s="31" t="s">
        <v>119</v>
      </c>
      <c r="F21" s="68"/>
      <c r="G21" s="34">
        <f>G22+G23</f>
        <v>0</v>
      </c>
    </row>
    <row r="22" spans="1:7" x14ac:dyDescent="0.3">
      <c r="A22" s="73"/>
      <c r="B22" s="109" t="s">
        <v>147</v>
      </c>
      <c r="C22" s="44" t="s">
        <v>148</v>
      </c>
      <c r="D22" s="26">
        <v>12</v>
      </c>
      <c r="E22" s="31" t="s">
        <v>119</v>
      </c>
      <c r="F22" s="68"/>
      <c r="G22" s="68"/>
    </row>
    <row r="23" spans="1:7" x14ac:dyDescent="0.3">
      <c r="A23" s="73"/>
      <c r="B23" s="110"/>
      <c r="C23" s="44" t="s">
        <v>149</v>
      </c>
      <c r="D23" s="26">
        <v>13</v>
      </c>
      <c r="E23" s="31" t="s">
        <v>119</v>
      </c>
      <c r="F23" s="68"/>
      <c r="G23" s="68"/>
    </row>
    <row r="24" spans="1:7" x14ac:dyDescent="0.3">
      <c r="A24" s="73"/>
      <c r="B24" s="71" t="s">
        <v>152</v>
      </c>
      <c r="C24" s="71"/>
      <c r="D24" s="26">
        <v>14</v>
      </c>
      <c r="E24" s="31" t="s">
        <v>119</v>
      </c>
      <c r="F24" s="68"/>
      <c r="G24" s="34">
        <f>G25+G26</f>
        <v>0</v>
      </c>
    </row>
    <row r="25" spans="1:7" x14ac:dyDescent="0.3">
      <c r="A25" s="73"/>
      <c r="B25" s="109" t="s">
        <v>147</v>
      </c>
      <c r="C25" s="44" t="s">
        <v>148</v>
      </c>
      <c r="D25" s="26">
        <v>15</v>
      </c>
      <c r="E25" s="31" t="s">
        <v>119</v>
      </c>
      <c r="F25" s="68"/>
      <c r="G25" s="68"/>
    </row>
    <row r="26" spans="1:7" x14ac:dyDescent="0.3">
      <c r="A26" s="73"/>
      <c r="B26" s="110"/>
      <c r="C26" s="44" t="s">
        <v>149</v>
      </c>
      <c r="D26" s="26">
        <v>16</v>
      </c>
      <c r="E26" s="31" t="s">
        <v>119</v>
      </c>
      <c r="F26" s="68"/>
      <c r="G26" s="68"/>
    </row>
    <row r="27" spans="1:7" x14ac:dyDescent="0.3">
      <c r="A27" s="85" t="s">
        <v>153</v>
      </c>
      <c r="B27" s="85"/>
      <c r="C27" s="85"/>
      <c r="D27" s="32">
        <v>17</v>
      </c>
      <c r="E27" s="31" t="s">
        <v>53</v>
      </c>
      <c r="F27" s="38" t="s">
        <v>53</v>
      </c>
      <c r="G27" s="34">
        <f>G30+G33+G36+G39</f>
        <v>0</v>
      </c>
    </row>
    <row r="28" spans="1:7" x14ac:dyDescent="0.3">
      <c r="A28" s="73" t="s">
        <v>147</v>
      </c>
      <c r="B28" s="73" t="s">
        <v>148</v>
      </c>
      <c r="C28" s="73"/>
      <c r="D28" s="26">
        <v>18</v>
      </c>
      <c r="E28" s="31" t="s">
        <v>53</v>
      </c>
      <c r="F28" s="38" t="s">
        <v>53</v>
      </c>
      <c r="G28" s="68"/>
    </row>
    <row r="29" spans="1:7" x14ac:dyDescent="0.3">
      <c r="A29" s="73"/>
      <c r="B29" s="73" t="s">
        <v>149</v>
      </c>
      <c r="C29" s="73"/>
      <c r="D29" s="26">
        <v>19</v>
      </c>
      <c r="E29" s="31" t="s">
        <v>53</v>
      </c>
      <c r="F29" s="38" t="s">
        <v>53</v>
      </c>
      <c r="G29" s="68"/>
    </row>
    <row r="30" spans="1:7" x14ac:dyDescent="0.3">
      <c r="A30" s="73" t="s">
        <v>16</v>
      </c>
      <c r="B30" s="72" t="s">
        <v>154</v>
      </c>
      <c r="C30" s="72"/>
      <c r="D30" s="32">
        <v>20</v>
      </c>
      <c r="E30" s="31" t="s">
        <v>47</v>
      </c>
      <c r="F30" s="68"/>
      <c r="G30" s="34">
        <f>G31+G32</f>
        <v>0</v>
      </c>
    </row>
    <row r="31" spans="1:7" x14ac:dyDescent="0.3">
      <c r="A31" s="73"/>
      <c r="B31" s="73" t="s">
        <v>147</v>
      </c>
      <c r="C31" s="44" t="s">
        <v>148</v>
      </c>
      <c r="D31" s="26">
        <v>21</v>
      </c>
      <c r="E31" s="31" t="s">
        <v>47</v>
      </c>
      <c r="F31" s="68"/>
      <c r="G31" s="68"/>
    </row>
    <row r="32" spans="1:7" x14ac:dyDescent="0.3">
      <c r="A32" s="73"/>
      <c r="B32" s="73"/>
      <c r="C32" s="44" t="s">
        <v>149</v>
      </c>
      <c r="D32" s="26">
        <v>22</v>
      </c>
      <c r="E32" s="31" t="s">
        <v>47</v>
      </c>
      <c r="F32" s="68"/>
      <c r="G32" s="68"/>
    </row>
    <row r="33" spans="1:7" x14ac:dyDescent="0.3">
      <c r="A33" s="73"/>
      <c r="B33" s="72" t="s">
        <v>155</v>
      </c>
      <c r="C33" s="72"/>
      <c r="D33" s="32">
        <v>23</v>
      </c>
      <c r="E33" s="31" t="s">
        <v>47</v>
      </c>
      <c r="F33" s="68"/>
      <c r="G33" s="34">
        <f>G34+G35</f>
        <v>0</v>
      </c>
    </row>
    <row r="34" spans="1:7" x14ac:dyDescent="0.3">
      <c r="A34" s="73"/>
      <c r="B34" s="73" t="s">
        <v>147</v>
      </c>
      <c r="C34" s="44" t="s">
        <v>148</v>
      </c>
      <c r="D34" s="26">
        <v>24</v>
      </c>
      <c r="E34" s="31" t="s">
        <v>47</v>
      </c>
      <c r="F34" s="68"/>
      <c r="G34" s="68"/>
    </row>
    <row r="35" spans="1:7" x14ac:dyDescent="0.3">
      <c r="A35" s="73"/>
      <c r="B35" s="73"/>
      <c r="C35" s="44" t="s">
        <v>149</v>
      </c>
      <c r="D35" s="26">
        <v>25</v>
      </c>
      <c r="E35" s="31" t="s">
        <v>47</v>
      </c>
      <c r="F35" s="68"/>
      <c r="G35" s="68"/>
    </row>
    <row r="36" spans="1:7" x14ac:dyDescent="0.3">
      <c r="A36" s="73"/>
      <c r="B36" s="72" t="s">
        <v>156</v>
      </c>
      <c r="C36" s="72"/>
      <c r="D36" s="32">
        <v>26</v>
      </c>
      <c r="E36" s="31" t="s">
        <v>47</v>
      </c>
      <c r="F36" s="68"/>
      <c r="G36" s="34">
        <f>G37+G38</f>
        <v>0</v>
      </c>
    </row>
    <row r="37" spans="1:7" x14ac:dyDescent="0.3">
      <c r="A37" s="73"/>
      <c r="B37" s="73" t="s">
        <v>147</v>
      </c>
      <c r="C37" s="44" t="s">
        <v>148</v>
      </c>
      <c r="D37" s="26">
        <v>27</v>
      </c>
      <c r="E37" s="31" t="s">
        <v>47</v>
      </c>
      <c r="F37" s="68"/>
      <c r="G37" s="68"/>
    </row>
    <row r="38" spans="1:7" x14ac:dyDescent="0.3">
      <c r="A38" s="73"/>
      <c r="B38" s="73"/>
      <c r="C38" s="44" t="s">
        <v>149</v>
      </c>
      <c r="D38" s="26">
        <v>28</v>
      </c>
      <c r="E38" s="31" t="s">
        <v>47</v>
      </c>
      <c r="F38" s="68"/>
      <c r="G38" s="68"/>
    </row>
    <row r="39" spans="1:7" x14ac:dyDescent="0.3">
      <c r="A39" s="73"/>
      <c r="B39" s="72" t="s">
        <v>125</v>
      </c>
      <c r="C39" s="72"/>
      <c r="D39" s="32">
        <v>29</v>
      </c>
      <c r="E39" s="31" t="s">
        <v>119</v>
      </c>
      <c r="F39" s="68"/>
      <c r="G39" s="34">
        <f>G40+G41</f>
        <v>0</v>
      </c>
    </row>
    <row r="40" spans="1:7" x14ac:dyDescent="0.3">
      <c r="A40" s="73"/>
      <c r="B40" s="73" t="s">
        <v>147</v>
      </c>
      <c r="C40" s="44" t="s">
        <v>148</v>
      </c>
      <c r="D40" s="26">
        <v>30</v>
      </c>
      <c r="E40" s="31" t="s">
        <v>119</v>
      </c>
      <c r="F40" s="68"/>
      <c r="G40" s="68"/>
    </row>
    <row r="41" spans="1:7" x14ac:dyDescent="0.3">
      <c r="A41" s="73"/>
      <c r="B41" s="73"/>
      <c r="C41" s="44" t="s">
        <v>149</v>
      </c>
      <c r="D41" s="26">
        <v>31</v>
      </c>
      <c r="E41" s="31" t="s">
        <v>119</v>
      </c>
      <c r="F41" s="68"/>
      <c r="G41" s="68"/>
    </row>
    <row r="42" spans="1:7" x14ac:dyDescent="0.3">
      <c r="A42" s="73"/>
      <c r="B42" s="71" t="s">
        <v>120</v>
      </c>
      <c r="C42" s="71"/>
      <c r="D42" s="26">
        <v>32</v>
      </c>
      <c r="E42" s="31" t="s">
        <v>119</v>
      </c>
      <c r="F42" s="68"/>
      <c r="G42" s="34">
        <f>G43+G44</f>
        <v>0</v>
      </c>
    </row>
    <row r="43" spans="1:7" x14ac:dyDescent="0.3">
      <c r="A43" s="73"/>
      <c r="B43" s="109" t="s">
        <v>147</v>
      </c>
      <c r="C43" s="44" t="s">
        <v>148</v>
      </c>
      <c r="D43" s="26">
        <v>33</v>
      </c>
      <c r="E43" s="31" t="s">
        <v>119</v>
      </c>
      <c r="F43" s="68"/>
      <c r="G43" s="68"/>
    </row>
    <row r="44" spans="1:7" x14ac:dyDescent="0.3">
      <c r="A44" s="73"/>
      <c r="B44" s="110"/>
      <c r="C44" s="44" t="s">
        <v>149</v>
      </c>
      <c r="D44" s="26">
        <v>34</v>
      </c>
      <c r="E44" s="31" t="s">
        <v>119</v>
      </c>
      <c r="F44" s="68"/>
      <c r="G44" s="68"/>
    </row>
    <row r="45" spans="1:7" x14ac:dyDescent="0.3">
      <c r="A45" s="85" t="s">
        <v>157</v>
      </c>
      <c r="B45" s="111"/>
      <c r="C45" s="111"/>
      <c r="D45" s="32">
        <v>35</v>
      </c>
      <c r="E45" s="31" t="s">
        <v>53</v>
      </c>
      <c r="F45" s="38" t="s">
        <v>53</v>
      </c>
      <c r="G45" s="34">
        <f>G48+G51+G54+G57</f>
        <v>0</v>
      </c>
    </row>
    <row r="46" spans="1:7" x14ac:dyDescent="0.3">
      <c r="A46" s="106" t="s">
        <v>158</v>
      </c>
      <c r="B46" s="73" t="s">
        <v>148</v>
      </c>
      <c r="C46" s="73"/>
      <c r="D46" s="45">
        <v>36</v>
      </c>
      <c r="E46" s="31" t="s">
        <v>53</v>
      </c>
      <c r="F46" s="38" t="s">
        <v>53</v>
      </c>
      <c r="G46" s="68"/>
    </row>
    <row r="47" spans="1:7" x14ac:dyDescent="0.3">
      <c r="A47" s="106"/>
      <c r="B47" s="73" t="s">
        <v>149</v>
      </c>
      <c r="C47" s="73"/>
      <c r="D47" s="45">
        <v>37</v>
      </c>
      <c r="E47" s="31" t="s">
        <v>53</v>
      </c>
      <c r="F47" s="38" t="s">
        <v>53</v>
      </c>
      <c r="G47" s="68"/>
    </row>
    <row r="48" spans="1:7" x14ac:dyDescent="0.3">
      <c r="A48" s="102" t="s">
        <v>159</v>
      </c>
      <c r="B48" s="72" t="s">
        <v>160</v>
      </c>
      <c r="C48" s="72"/>
      <c r="D48" s="46">
        <v>38</v>
      </c>
      <c r="E48" s="31" t="s">
        <v>47</v>
      </c>
      <c r="F48" s="68"/>
      <c r="G48" s="34">
        <f>G49+G50</f>
        <v>0</v>
      </c>
    </row>
    <row r="49" spans="1:7" x14ac:dyDescent="0.3">
      <c r="A49" s="102"/>
      <c r="B49" s="107" t="s">
        <v>147</v>
      </c>
      <c r="C49" s="44" t="s">
        <v>148</v>
      </c>
      <c r="D49" s="45">
        <v>39</v>
      </c>
      <c r="E49" s="31" t="s">
        <v>47</v>
      </c>
      <c r="F49" s="68"/>
      <c r="G49" s="68"/>
    </row>
    <row r="50" spans="1:7" x14ac:dyDescent="0.3">
      <c r="A50" s="102"/>
      <c r="B50" s="108"/>
      <c r="C50" s="44" t="s">
        <v>149</v>
      </c>
      <c r="D50" s="45">
        <v>40</v>
      </c>
      <c r="E50" s="31" t="s">
        <v>47</v>
      </c>
      <c r="F50" s="68"/>
      <c r="G50" s="68"/>
    </row>
    <row r="51" spans="1:7" x14ac:dyDescent="0.3">
      <c r="A51" s="102"/>
      <c r="B51" s="72" t="s">
        <v>161</v>
      </c>
      <c r="C51" s="72"/>
      <c r="D51" s="46">
        <v>41</v>
      </c>
      <c r="E51" s="31" t="s">
        <v>47</v>
      </c>
      <c r="F51" s="68"/>
      <c r="G51" s="34">
        <f>G52+G53</f>
        <v>0</v>
      </c>
    </row>
    <row r="52" spans="1:7" x14ac:dyDescent="0.3">
      <c r="A52" s="102"/>
      <c r="B52" s="73" t="s">
        <v>147</v>
      </c>
      <c r="C52" s="44" t="s">
        <v>148</v>
      </c>
      <c r="D52" s="45">
        <v>42</v>
      </c>
      <c r="E52" s="31" t="s">
        <v>47</v>
      </c>
      <c r="F52" s="68"/>
      <c r="G52" s="68"/>
    </row>
    <row r="53" spans="1:7" x14ac:dyDescent="0.3">
      <c r="A53" s="102"/>
      <c r="B53" s="73"/>
      <c r="C53" s="44" t="s">
        <v>149</v>
      </c>
      <c r="D53" s="45">
        <v>43</v>
      </c>
      <c r="E53" s="31" t="s">
        <v>47</v>
      </c>
      <c r="F53" s="68"/>
      <c r="G53" s="68"/>
    </row>
    <row r="54" spans="1:7" x14ac:dyDescent="0.3">
      <c r="A54" s="102"/>
      <c r="B54" s="72" t="s">
        <v>162</v>
      </c>
      <c r="C54" s="72"/>
      <c r="D54" s="46">
        <v>44</v>
      </c>
      <c r="E54" s="31" t="s">
        <v>47</v>
      </c>
      <c r="F54" s="68"/>
      <c r="G54" s="34">
        <f>G55+G56</f>
        <v>0</v>
      </c>
    </row>
    <row r="55" spans="1:7" x14ac:dyDescent="0.3">
      <c r="A55" s="102"/>
      <c r="B55" s="73" t="s">
        <v>147</v>
      </c>
      <c r="C55" s="44" t="s">
        <v>148</v>
      </c>
      <c r="D55" s="45">
        <v>45</v>
      </c>
      <c r="E55" s="31" t="s">
        <v>47</v>
      </c>
      <c r="F55" s="68"/>
      <c r="G55" s="68"/>
    </row>
    <row r="56" spans="1:7" x14ac:dyDescent="0.3">
      <c r="A56" s="102"/>
      <c r="B56" s="73"/>
      <c r="C56" s="44" t="s">
        <v>149</v>
      </c>
      <c r="D56" s="45">
        <v>46</v>
      </c>
      <c r="E56" s="31" t="s">
        <v>47</v>
      </c>
      <c r="F56" s="68"/>
      <c r="G56" s="68"/>
    </row>
    <row r="57" spans="1:7" x14ac:dyDescent="0.3">
      <c r="A57" s="102"/>
      <c r="B57" s="72" t="s">
        <v>130</v>
      </c>
      <c r="C57" s="72"/>
      <c r="D57" s="46">
        <v>47</v>
      </c>
      <c r="E57" s="31" t="s">
        <v>119</v>
      </c>
      <c r="F57" s="68"/>
      <c r="G57" s="34">
        <f>G58+G59</f>
        <v>0</v>
      </c>
    </row>
    <row r="58" spans="1:7" x14ac:dyDescent="0.3">
      <c r="A58" s="102"/>
      <c r="B58" s="73" t="s">
        <v>147</v>
      </c>
      <c r="C58" s="44" t="s">
        <v>148</v>
      </c>
      <c r="D58" s="45">
        <v>48</v>
      </c>
      <c r="E58" s="31" t="s">
        <v>119</v>
      </c>
      <c r="F58" s="68"/>
      <c r="G58" s="68"/>
    </row>
    <row r="59" spans="1:7" x14ac:dyDescent="0.3">
      <c r="A59" s="102"/>
      <c r="B59" s="73"/>
      <c r="C59" s="44" t="s">
        <v>149</v>
      </c>
      <c r="D59" s="45">
        <v>49</v>
      </c>
      <c r="E59" s="31" t="s">
        <v>119</v>
      </c>
      <c r="F59" s="68"/>
      <c r="G59" s="68"/>
    </row>
    <row r="60" spans="1:7" x14ac:dyDescent="0.3">
      <c r="A60" s="102"/>
      <c r="B60" s="71" t="s">
        <v>131</v>
      </c>
      <c r="C60" s="71"/>
      <c r="D60" s="45">
        <v>50</v>
      </c>
      <c r="E60" s="31" t="s">
        <v>119</v>
      </c>
      <c r="F60" s="68"/>
      <c r="G60" s="34">
        <f>G61+G62</f>
        <v>0</v>
      </c>
    </row>
    <row r="61" spans="1:7" x14ac:dyDescent="0.3">
      <c r="A61" s="102"/>
      <c r="B61" s="73" t="s">
        <v>147</v>
      </c>
      <c r="C61" s="44" t="s">
        <v>148</v>
      </c>
      <c r="D61" s="45">
        <v>51</v>
      </c>
      <c r="E61" s="31" t="s">
        <v>119</v>
      </c>
      <c r="F61" s="68"/>
      <c r="G61" s="68"/>
    </row>
    <row r="62" spans="1:7" x14ac:dyDescent="0.3">
      <c r="A62" s="102"/>
      <c r="B62" s="73"/>
      <c r="C62" s="44" t="s">
        <v>149</v>
      </c>
      <c r="D62" s="45">
        <v>52</v>
      </c>
      <c r="E62" s="31" t="s">
        <v>119</v>
      </c>
      <c r="F62" s="68"/>
      <c r="G62" s="68"/>
    </row>
    <row r="63" spans="1:7" x14ac:dyDescent="0.3">
      <c r="A63" s="103" t="s">
        <v>167</v>
      </c>
      <c r="B63" s="104"/>
      <c r="C63" s="105"/>
      <c r="D63" s="32">
        <v>53</v>
      </c>
      <c r="E63" s="31" t="s">
        <v>53</v>
      </c>
      <c r="F63" s="38" t="s">
        <v>53</v>
      </c>
      <c r="G63" s="34">
        <f>G66+G69+G72</f>
        <v>0</v>
      </c>
    </row>
    <row r="64" spans="1:7" x14ac:dyDescent="0.3">
      <c r="A64" s="106" t="s">
        <v>147</v>
      </c>
      <c r="B64" s="73" t="s">
        <v>148</v>
      </c>
      <c r="C64" s="73"/>
      <c r="D64" s="45">
        <v>54</v>
      </c>
      <c r="E64" s="31" t="s">
        <v>53</v>
      </c>
      <c r="F64" s="38" t="s">
        <v>53</v>
      </c>
      <c r="G64" s="68"/>
    </row>
    <row r="65" spans="1:7" x14ac:dyDescent="0.3">
      <c r="A65" s="106"/>
      <c r="B65" s="73" t="s">
        <v>149</v>
      </c>
      <c r="C65" s="73"/>
      <c r="D65" s="45">
        <v>55</v>
      </c>
      <c r="E65" s="31" t="s">
        <v>53</v>
      </c>
      <c r="F65" s="38" t="s">
        <v>53</v>
      </c>
      <c r="G65" s="68"/>
    </row>
    <row r="66" spans="1:7" x14ac:dyDescent="0.3">
      <c r="A66" s="102" t="s">
        <v>16</v>
      </c>
      <c r="B66" s="85" t="s">
        <v>133</v>
      </c>
      <c r="C66" s="85"/>
      <c r="D66" s="46">
        <v>56</v>
      </c>
      <c r="E66" s="31" t="s">
        <v>119</v>
      </c>
      <c r="F66" s="68"/>
      <c r="G66" s="34">
        <f>G67+G68</f>
        <v>0</v>
      </c>
    </row>
    <row r="67" spans="1:7" x14ac:dyDescent="0.3">
      <c r="A67" s="102"/>
      <c r="B67" s="73" t="s">
        <v>147</v>
      </c>
      <c r="C67" s="44" t="s">
        <v>148</v>
      </c>
      <c r="D67" s="45">
        <v>57</v>
      </c>
      <c r="E67" s="31" t="s">
        <v>119</v>
      </c>
      <c r="F67" s="68"/>
      <c r="G67" s="68"/>
    </row>
    <row r="68" spans="1:7" x14ac:dyDescent="0.3">
      <c r="A68" s="102"/>
      <c r="B68" s="73"/>
      <c r="C68" s="44" t="s">
        <v>149</v>
      </c>
      <c r="D68" s="45">
        <v>58</v>
      </c>
      <c r="E68" s="31" t="s">
        <v>119</v>
      </c>
      <c r="F68" s="68"/>
      <c r="G68" s="68"/>
    </row>
    <row r="69" spans="1:7" x14ac:dyDescent="0.3">
      <c r="A69" s="102"/>
      <c r="B69" s="85" t="s">
        <v>134</v>
      </c>
      <c r="C69" s="85"/>
      <c r="D69" s="46">
        <v>59</v>
      </c>
      <c r="E69" s="31" t="s">
        <v>119</v>
      </c>
      <c r="F69" s="68"/>
      <c r="G69" s="34">
        <f>G70+G71</f>
        <v>0</v>
      </c>
    </row>
    <row r="70" spans="1:7" x14ac:dyDescent="0.3">
      <c r="A70" s="102"/>
      <c r="B70" s="73" t="s">
        <v>147</v>
      </c>
      <c r="C70" s="44" t="s">
        <v>148</v>
      </c>
      <c r="D70" s="45">
        <v>60</v>
      </c>
      <c r="E70" s="31" t="s">
        <v>119</v>
      </c>
      <c r="F70" s="68"/>
      <c r="G70" s="68"/>
    </row>
    <row r="71" spans="1:7" x14ac:dyDescent="0.3">
      <c r="A71" s="102"/>
      <c r="B71" s="73"/>
      <c r="C71" s="44" t="s">
        <v>149</v>
      </c>
      <c r="D71" s="45">
        <v>61</v>
      </c>
      <c r="E71" s="31" t="s">
        <v>119</v>
      </c>
      <c r="F71" s="68"/>
      <c r="G71" s="68"/>
    </row>
    <row r="72" spans="1:7" x14ac:dyDescent="0.3">
      <c r="A72" s="102"/>
      <c r="B72" s="85" t="s">
        <v>135</v>
      </c>
      <c r="C72" s="85"/>
      <c r="D72" s="46">
        <v>62</v>
      </c>
      <c r="E72" s="31" t="s">
        <v>119</v>
      </c>
      <c r="F72" s="68"/>
      <c r="G72" s="34">
        <f>G73+G74</f>
        <v>0</v>
      </c>
    </row>
    <row r="73" spans="1:7" x14ac:dyDescent="0.3">
      <c r="A73" s="102"/>
      <c r="B73" s="73" t="s">
        <v>147</v>
      </c>
      <c r="C73" s="44" t="s">
        <v>148</v>
      </c>
      <c r="D73" s="45">
        <v>63</v>
      </c>
      <c r="E73" s="31" t="s">
        <v>119</v>
      </c>
      <c r="F73" s="68"/>
      <c r="G73" s="68"/>
    </row>
    <row r="74" spans="1:7" x14ac:dyDescent="0.3">
      <c r="A74" s="102"/>
      <c r="B74" s="73"/>
      <c r="C74" s="44" t="s">
        <v>149</v>
      </c>
      <c r="D74" s="45">
        <v>64</v>
      </c>
      <c r="E74" s="31" t="s">
        <v>119</v>
      </c>
      <c r="F74" s="68"/>
      <c r="G74" s="68"/>
    </row>
    <row r="75" spans="1:7" x14ac:dyDescent="0.3">
      <c r="A75" s="72" t="s">
        <v>163</v>
      </c>
      <c r="B75" s="100"/>
      <c r="C75" s="100"/>
      <c r="D75" s="32">
        <v>65</v>
      </c>
      <c r="E75" s="31" t="s">
        <v>53</v>
      </c>
      <c r="F75" s="38" t="s">
        <v>53</v>
      </c>
      <c r="G75" s="34">
        <f>G76+G77</f>
        <v>0</v>
      </c>
    </row>
    <row r="76" spans="1:7" x14ac:dyDescent="0.3">
      <c r="A76" s="73" t="s">
        <v>147</v>
      </c>
      <c r="B76" s="101" t="s">
        <v>148</v>
      </c>
      <c r="C76" s="101"/>
      <c r="D76" s="26">
        <v>66</v>
      </c>
      <c r="E76" s="31" t="s">
        <v>53</v>
      </c>
      <c r="F76" s="38" t="s">
        <v>53</v>
      </c>
      <c r="G76" s="68"/>
    </row>
    <row r="77" spans="1:7" x14ac:dyDescent="0.3">
      <c r="A77" s="73"/>
      <c r="B77" s="101" t="s">
        <v>149</v>
      </c>
      <c r="C77" s="101"/>
      <c r="D77" s="26">
        <v>67</v>
      </c>
      <c r="E77" s="31" t="s">
        <v>53</v>
      </c>
      <c r="F77" s="38" t="s">
        <v>53</v>
      </c>
      <c r="G77" s="68"/>
    </row>
    <row r="78" spans="1:7" x14ac:dyDescent="0.3">
      <c r="A78" s="85" t="s">
        <v>137</v>
      </c>
      <c r="B78" s="85"/>
      <c r="C78" s="85"/>
      <c r="D78" s="32">
        <v>68</v>
      </c>
      <c r="E78" s="31" t="s">
        <v>53</v>
      </c>
      <c r="F78" s="38" t="s">
        <v>53</v>
      </c>
      <c r="G78" s="34">
        <f>G79+G80</f>
        <v>0</v>
      </c>
    </row>
    <row r="79" spans="1:7" x14ac:dyDescent="0.3">
      <c r="A79" s="73" t="s">
        <v>147</v>
      </c>
      <c r="B79" s="101" t="s">
        <v>148</v>
      </c>
      <c r="C79" s="101"/>
      <c r="D79" s="26">
        <v>69</v>
      </c>
      <c r="E79" s="31" t="s">
        <v>53</v>
      </c>
      <c r="F79" s="38" t="s">
        <v>53</v>
      </c>
      <c r="G79" s="68"/>
    </row>
    <row r="80" spans="1:7" x14ac:dyDescent="0.3">
      <c r="A80" s="73"/>
      <c r="B80" s="101" t="s">
        <v>149</v>
      </c>
      <c r="C80" s="101"/>
      <c r="D80" s="26">
        <v>70</v>
      </c>
      <c r="E80" s="31" t="s">
        <v>53</v>
      </c>
      <c r="F80" s="38" t="s">
        <v>53</v>
      </c>
      <c r="G80" s="68"/>
    </row>
    <row r="81" spans="1:7" ht="24" customHeight="1" x14ac:dyDescent="0.3">
      <c r="A81" s="72" t="s">
        <v>168</v>
      </c>
      <c r="B81" s="72"/>
      <c r="C81" s="72"/>
      <c r="D81" s="40">
        <v>71</v>
      </c>
      <c r="E81" s="41" t="s">
        <v>53</v>
      </c>
      <c r="F81" s="47" t="s">
        <v>53</v>
      </c>
      <c r="G81" s="34">
        <f>G11+G78</f>
        <v>0</v>
      </c>
    </row>
    <row r="82" spans="1:7" ht="24" customHeight="1" x14ac:dyDescent="0.3">
      <c r="A82" s="98" t="s">
        <v>147</v>
      </c>
      <c r="B82" s="99" t="s">
        <v>169</v>
      </c>
      <c r="C82" s="99"/>
      <c r="D82" s="26">
        <v>72</v>
      </c>
      <c r="E82" s="31" t="s">
        <v>53</v>
      </c>
      <c r="F82" s="38" t="s">
        <v>53</v>
      </c>
      <c r="G82" s="34">
        <f>G13+G28+G46+G64+G79</f>
        <v>0</v>
      </c>
    </row>
    <row r="83" spans="1:7" ht="24" customHeight="1" x14ac:dyDescent="0.3">
      <c r="A83" s="98"/>
      <c r="B83" s="99" t="s">
        <v>170</v>
      </c>
      <c r="C83" s="99"/>
      <c r="D83" s="48">
        <v>73</v>
      </c>
      <c r="E83" s="37" t="s">
        <v>53</v>
      </c>
      <c r="F83" s="38" t="s">
        <v>53</v>
      </c>
      <c r="G83" s="34">
        <f>G14+G29+G47+G65+G80</f>
        <v>0</v>
      </c>
    </row>
    <row r="84" spans="1:7" ht="24" customHeight="1" x14ac:dyDescent="0.3"/>
    <row r="85" spans="1:7" ht="15.6" x14ac:dyDescent="0.3">
      <c r="A85" s="20" t="s">
        <v>33</v>
      </c>
    </row>
    <row r="86" spans="1:7" ht="18.600000000000001" x14ac:dyDescent="0.3">
      <c r="A86" s="49" t="s">
        <v>55</v>
      </c>
    </row>
    <row r="87" spans="1:7" ht="15.6" x14ac:dyDescent="0.3">
      <c r="A87" s="21" t="s">
        <v>171</v>
      </c>
    </row>
    <row r="88" spans="1:7" ht="15.6" x14ac:dyDescent="0.3">
      <c r="A88" s="21" t="s">
        <v>172</v>
      </c>
    </row>
    <row r="89" spans="1:7" ht="15.6" x14ac:dyDescent="0.3">
      <c r="A89" s="21" t="s">
        <v>37</v>
      </c>
    </row>
    <row r="90" spans="1:7" ht="15.6" x14ac:dyDescent="0.3">
      <c r="A90" s="21" t="s">
        <v>38</v>
      </c>
    </row>
    <row r="91" spans="1:7" ht="15.6" x14ac:dyDescent="0.3">
      <c r="A91" s="21" t="s">
        <v>39</v>
      </c>
    </row>
  </sheetData>
  <sheetProtection algorithmName="SHA-512" hashValue="UewJ+Zq1ryju00TkS0TPDYQYy7nNgEkbotkT7d7XdokgjQfzv9Acpo87s2W/icuYf6wZzFm7zOrhtRKuxIFhxQ==" saltValue="UWDds34cp4D4EztbTBnRGA==" spinCount="100000" sheet="1"/>
  <mergeCells count="77">
    <mergeCell ref="A8:C9"/>
    <mergeCell ref="D8:D9"/>
    <mergeCell ref="E8:E9"/>
    <mergeCell ref="F8:F9"/>
    <mergeCell ref="A1:G1"/>
    <mergeCell ref="A2:G2"/>
    <mergeCell ref="B4:G4"/>
    <mergeCell ref="A5:G5"/>
    <mergeCell ref="A6:F6"/>
    <mergeCell ref="A10:C10"/>
    <mergeCell ref="A11:C11"/>
    <mergeCell ref="A12:C12"/>
    <mergeCell ref="A13:A14"/>
    <mergeCell ref="B13:C13"/>
    <mergeCell ref="B14:C14"/>
    <mergeCell ref="A15:A26"/>
    <mergeCell ref="B15:C15"/>
    <mergeCell ref="B16:B17"/>
    <mergeCell ref="B18:C18"/>
    <mergeCell ref="B19:B20"/>
    <mergeCell ref="B21:C21"/>
    <mergeCell ref="B22:B23"/>
    <mergeCell ref="B24:C24"/>
    <mergeCell ref="B25:B26"/>
    <mergeCell ref="A45:C45"/>
    <mergeCell ref="A27:C27"/>
    <mergeCell ref="A28:A29"/>
    <mergeCell ref="B28:C28"/>
    <mergeCell ref="B29:C29"/>
    <mergeCell ref="A30:A44"/>
    <mergeCell ref="B30:C30"/>
    <mergeCell ref="B31:B32"/>
    <mergeCell ref="B33:C33"/>
    <mergeCell ref="B34:B35"/>
    <mergeCell ref="B36:C36"/>
    <mergeCell ref="B37:B38"/>
    <mergeCell ref="B39:C39"/>
    <mergeCell ref="B40:B41"/>
    <mergeCell ref="B42:C42"/>
    <mergeCell ref="B43:B44"/>
    <mergeCell ref="A64:A65"/>
    <mergeCell ref="B64:C64"/>
    <mergeCell ref="B65:C65"/>
    <mergeCell ref="A46:A47"/>
    <mergeCell ref="B46:C46"/>
    <mergeCell ref="B47:C47"/>
    <mergeCell ref="A48:A62"/>
    <mergeCell ref="B48:C48"/>
    <mergeCell ref="B49:B50"/>
    <mergeCell ref="B51:C51"/>
    <mergeCell ref="B52:B53"/>
    <mergeCell ref="B54:C54"/>
    <mergeCell ref="B55:B56"/>
    <mergeCell ref="B57:C57"/>
    <mergeCell ref="B58:B59"/>
    <mergeCell ref="B60:C60"/>
    <mergeCell ref="B61:B62"/>
    <mergeCell ref="A63:C63"/>
    <mergeCell ref="A66:A74"/>
    <mergeCell ref="B66:C66"/>
    <mergeCell ref="B67:B68"/>
    <mergeCell ref="B69:C69"/>
    <mergeCell ref="B70:B71"/>
    <mergeCell ref="B72:C72"/>
    <mergeCell ref="B73:B74"/>
    <mergeCell ref="A81:C81"/>
    <mergeCell ref="A82:A83"/>
    <mergeCell ref="B82:C82"/>
    <mergeCell ref="B83:C83"/>
    <mergeCell ref="A75:C75"/>
    <mergeCell ref="A76:A77"/>
    <mergeCell ref="B76:C76"/>
    <mergeCell ref="B77:C77"/>
    <mergeCell ref="A78:C78"/>
    <mergeCell ref="A79:A80"/>
    <mergeCell ref="B79:C79"/>
    <mergeCell ref="B80:C8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E22" activeCellId="5" sqref="A2:G2 B4:G4 F12:G28 E13:E15 E17:E20 E22:E26"/>
    </sheetView>
  </sheetViews>
  <sheetFormatPr defaultRowHeight="14.4" x14ac:dyDescent="0.3"/>
  <cols>
    <col min="1" max="1" width="8.88671875" style="1"/>
    <col min="2" max="2" width="46.44140625" style="1" customWidth="1"/>
    <col min="3" max="3" width="4.5546875" style="1" customWidth="1"/>
    <col min="4" max="4" width="8.88671875" style="1"/>
    <col min="5" max="5" width="13.6640625" style="1" customWidth="1"/>
    <col min="6" max="7" width="20.6640625" style="1" customWidth="1"/>
    <col min="8" max="16384" width="8.88671875" style="1"/>
  </cols>
  <sheetData>
    <row r="1" spans="1:7" ht="15.6" x14ac:dyDescent="0.3">
      <c r="A1" s="75" t="s">
        <v>0</v>
      </c>
      <c r="B1" s="75"/>
      <c r="C1" s="75"/>
      <c r="D1" s="75"/>
      <c r="E1" s="75"/>
      <c r="F1" s="75"/>
      <c r="G1" s="75"/>
    </row>
    <row r="2" spans="1:7" ht="15.6" x14ac:dyDescent="0.3">
      <c r="A2" s="76"/>
      <c r="B2" s="77"/>
      <c r="C2" s="77"/>
      <c r="D2" s="77"/>
      <c r="E2" s="77"/>
      <c r="F2" s="77"/>
      <c r="G2" s="78"/>
    </row>
    <row r="3" spans="1:7" ht="15.6" x14ac:dyDescent="0.3">
      <c r="A3" s="2"/>
      <c r="B3" s="2"/>
      <c r="C3" s="2"/>
      <c r="D3" s="2"/>
      <c r="E3" s="2"/>
      <c r="F3" s="2"/>
      <c r="G3" s="2"/>
    </row>
    <row r="4" spans="1:7" ht="15.6" x14ac:dyDescent="0.3">
      <c r="A4" s="3" t="s">
        <v>1</v>
      </c>
      <c r="B4" s="123"/>
      <c r="C4" s="123"/>
      <c r="D4" s="123"/>
      <c r="E4" s="123"/>
      <c r="F4" s="123"/>
      <c r="G4" s="123"/>
    </row>
    <row r="5" spans="1:7" ht="15.6" x14ac:dyDescent="0.3">
      <c r="A5" s="80" t="s">
        <v>173</v>
      </c>
      <c r="B5" s="80"/>
      <c r="C5" s="80"/>
      <c r="D5" s="80"/>
      <c r="E5" s="80"/>
      <c r="F5" s="80"/>
      <c r="G5" s="80"/>
    </row>
    <row r="6" spans="1:7" ht="15.6" x14ac:dyDescent="0.3">
      <c r="A6" s="97" t="s">
        <v>174</v>
      </c>
      <c r="B6" s="97"/>
      <c r="C6" s="97"/>
      <c r="D6" s="97"/>
      <c r="E6" s="4"/>
      <c r="F6" s="4"/>
      <c r="G6" s="4"/>
    </row>
    <row r="7" spans="1:7" x14ac:dyDescent="0.3">
      <c r="A7" s="4"/>
      <c r="B7" s="4"/>
      <c r="C7" s="6"/>
      <c r="D7" s="4"/>
      <c r="E7" s="4"/>
      <c r="F7" s="4"/>
      <c r="G7" s="4"/>
    </row>
    <row r="8" spans="1:7" ht="39.6" x14ac:dyDescent="0.3">
      <c r="A8" s="85" t="s">
        <v>175</v>
      </c>
      <c r="B8" s="85"/>
      <c r="C8" s="81" t="s">
        <v>5</v>
      </c>
      <c r="D8" s="82" t="s">
        <v>110</v>
      </c>
      <c r="E8" s="82" t="s">
        <v>176</v>
      </c>
      <c r="F8" s="30" t="s">
        <v>177</v>
      </c>
      <c r="G8" s="30" t="s">
        <v>178</v>
      </c>
    </row>
    <row r="9" spans="1:7" x14ac:dyDescent="0.3">
      <c r="A9" s="85"/>
      <c r="B9" s="85"/>
      <c r="C9" s="81"/>
      <c r="D9" s="82"/>
      <c r="E9" s="82"/>
      <c r="F9" s="31" t="s">
        <v>49</v>
      </c>
      <c r="G9" s="31" t="s">
        <v>49</v>
      </c>
    </row>
    <row r="10" spans="1:7" ht="15.6" x14ac:dyDescent="0.3">
      <c r="A10" s="96" t="s">
        <v>13</v>
      </c>
      <c r="B10" s="96"/>
      <c r="C10" s="26" t="s">
        <v>14</v>
      </c>
      <c r="D10" s="26">
        <v>1</v>
      </c>
      <c r="E10" s="26">
        <v>2</v>
      </c>
      <c r="F10" s="26">
        <v>3</v>
      </c>
      <c r="G10" s="26">
        <v>4</v>
      </c>
    </row>
    <row r="11" spans="1:7" ht="24" customHeight="1" x14ac:dyDescent="0.3">
      <c r="A11" s="72" t="s">
        <v>246</v>
      </c>
      <c r="B11" s="72"/>
      <c r="C11" s="32">
        <v>1</v>
      </c>
      <c r="D11" s="31" t="s">
        <v>53</v>
      </c>
      <c r="E11" s="33" t="s">
        <v>53</v>
      </c>
      <c r="F11" s="34">
        <f>F12+F16+F21+F26</f>
        <v>0</v>
      </c>
      <c r="G11" s="34">
        <f>G12+G16+G21+G26</f>
        <v>0</v>
      </c>
    </row>
    <row r="12" spans="1:7" x14ac:dyDescent="0.3">
      <c r="A12" s="85" t="s">
        <v>179</v>
      </c>
      <c r="B12" s="85"/>
      <c r="C12" s="32">
        <v>2</v>
      </c>
      <c r="D12" s="31" t="s">
        <v>53</v>
      </c>
      <c r="E12" s="33" t="s">
        <v>53</v>
      </c>
      <c r="F12" s="68"/>
      <c r="G12" s="68"/>
    </row>
    <row r="13" spans="1:7" x14ac:dyDescent="0.3">
      <c r="A13" s="73" t="s">
        <v>16</v>
      </c>
      <c r="B13" s="14" t="s">
        <v>116</v>
      </c>
      <c r="C13" s="26">
        <v>3</v>
      </c>
      <c r="D13" s="31" t="s">
        <v>47</v>
      </c>
      <c r="E13" s="68"/>
      <c r="F13" s="68"/>
      <c r="G13" s="68"/>
    </row>
    <row r="14" spans="1:7" x14ac:dyDescent="0.3">
      <c r="A14" s="73"/>
      <c r="B14" s="35" t="s">
        <v>117</v>
      </c>
      <c r="C14" s="26">
        <v>4</v>
      </c>
      <c r="D14" s="31" t="s">
        <v>47</v>
      </c>
      <c r="E14" s="68"/>
      <c r="F14" s="68"/>
      <c r="G14" s="68"/>
    </row>
    <row r="15" spans="1:7" x14ac:dyDescent="0.3">
      <c r="A15" s="73"/>
      <c r="B15" s="35" t="s">
        <v>118</v>
      </c>
      <c r="C15" s="26">
        <v>5</v>
      </c>
      <c r="D15" s="31" t="s">
        <v>119</v>
      </c>
      <c r="E15" s="68"/>
      <c r="F15" s="68"/>
      <c r="G15" s="68"/>
    </row>
    <row r="16" spans="1:7" x14ac:dyDescent="0.3">
      <c r="A16" s="85" t="s">
        <v>180</v>
      </c>
      <c r="B16" s="85"/>
      <c r="C16" s="32">
        <v>6</v>
      </c>
      <c r="D16" s="31" t="s">
        <v>53</v>
      </c>
      <c r="E16" s="33" t="s">
        <v>53</v>
      </c>
      <c r="F16" s="68"/>
      <c r="G16" s="68"/>
    </row>
    <row r="17" spans="1:7" x14ac:dyDescent="0.3">
      <c r="A17" s="73" t="s">
        <v>16</v>
      </c>
      <c r="B17" s="14" t="s">
        <v>181</v>
      </c>
      <c r="C17" s="26">
        <v>7</v>
      </c>
      <c r="D17" s="31" t="s">
        <v>47</v>
      </c>
      <c r="E17" s="68"/>
      <c r="F17" s="68"/>
      <c r="G17" s="68"/>
    </row>
    <row r="18" spans="1:7" x14ac:dyDescent="0.3">
      <c r="A18" s="73"/>
      <c r="B18" s="35" t="s">
        <v>123</v>
      </c>
      <c r="C18" s="26">
        <v>8</v>
      </c>
      <c r="D18" s="31" t="s">
        <v>47</v>
      </c>
      <c r="E18" s="68"/>
      <c r="F18" s="68"/>
      <c r="G18" s="68"/>
    </row>
    <row r="19" spans="1:7" x14ac:dyDescent="0.3">
      <c r="A19" s="73"/>
      <c r="B19" s="35" t="s">
        <v>182</v>
      </c>
      <c r="C19" s="26">
        <v>9</v>
      </c>
      <c r="D19" s="31" t="s">
        <v>47</v>
      </c>
      <c r="E19" s="68"/>
      <c r="F19" s="68"/>
      <c r="G19" s="68"/>
    </row>
    <row r="20" spans="1:7" x14ac:dyDescent="0.3">
      <c r="A20" s="73"/>
      <c r="B20" s="35" t="s">
        <v>125</v>
      </c>
      <c r="C20" s="26">
        <v>10</v>
      </c>
      <c r="D20" s="31" t="s">
        <v>119</v>
      </c>
      <c r="E20" s="68"/>
      <c r="F20" s="68"/>
      <c r="G20" s="68"/>
    </row>
    <row r="21" spans="1:7" x14ac:dyDescent="0.3">
      <c r="A21" s="85" t="s">
        <v>183</v>
      </c>
      <c r="B21" s="85"/>
      <c r="C21" s="32">
        <v>11</v>
      </c>
      <c r="D21" s="31" t="s">
        <v>53</v>
      </c>
      <c r="E21" s="33" t="s">
        <v>53</v>
      </c>
      <c r="F21" s="68"/>
      <c r="G21" s="68"/>
    </row>
    <row r="22" spans="1:7" x14ac:dyDescent="0.3">
      <c r="A22" s="73" t="s">
        <v>16</v>
      </c>
      <c r="B22" s="35" t="s">
        <v>184</v>
      </c>
      <c r="C22" s="26">
        <v>12</v>
      </c>
      <c r="D22" s="31" t="s">
        <v>47</v>
      </c>
      <c r="E22" s="68"/>
      <c r="F22" s="68"/>
      <c r="G22" s="68"/>
    </row>
    <row r="23" spans="1:7" x14ac:dyDescent="0.3">
      <c r="A23" s="73"/>
      <c r="B23" s="35" t="s">
        <v>128</v>
      </c>
      <c r="C23" s="26">
        <v>13</v>
      </c>
      <c r="D23" s="31" t="s">
        <v>47</v>
      </c>
      <c r="E23" s="68"/>
      <c r="F23" s="68"/>
      <c r="G23" s="68"/>
    </row>
    <row r="24" spans="1:7" x14ac:dyDescent="0.3">
      <c r="A24" s="73"/>
      <c r="B24" s="35" t="s">
        <v>185</v>
      </c>
      <c r="C24" s="26">
        <v>14</v>
      </c>
      <c r="D24" s="31" t="s">
        <v>47</v>
      </c>
      <c r="E24" s="68"/>
      <c r="F24" s="68"/>
      <c r="G24" s="68"/>
    </row>
    <row r="25" spans="1:7" x14ac:dyDescent="0.3">
      <c r="A25" s="73"/>
      <c r="B25" s="35" t="s">
        <v>186</v>
      </c>
      <c r="C25" s="26">
        <v>15</v>
      </c>
      <c r="D25" s="31" t="s">
        <v>119</v>
      </c>
      <c r="E25" s="68"/>
      <c r="F25" s="68"/>
      <c r="G25" s="68"/>
    </row>
    <row r="26" spans="1:7" x14ac:dyDescent="0.3">
      <c r="A26" s="72" t="s">
        <v>187</v>
      </c>
      <c r="B26" s="72"/>
      <c r="C26" s="32">
        <v>16</v>
      </c>
      <c r="D26" s="31" t="s">
        <v>53</v>
      </c>
      <c r="E26" s="68"/>
      <c r="F26" s="68"/>
      <c r="G26" s="68"/>
    </row>
    <row r="27" spans="1:7" x14ac:dyDescent="0.3">
      <c r="A27" s="72" t="s">
        <v>188</v>
      </c>
      <c r="B27" s="72"/>
      <c r="C27" s="32">
        <v>17</v>
      </c>
      <c r="D27" s="31" t="s">
        <v>53</v>
      </c>
      <c r="E27" s="33" t="s">
        <v>53</v>
      </c>
      <c r="F27" s="68"/>
      <c r="G27" s="68"/>
    </row>
    <row r="28" spans="1:7" ht="23.4" customHeight="1" x14ac:dyDescent="0.3">
      <c r="A28" s="73" t="s">
        <v>137</v>
      </c>
      <c r="B28" s="73"/>
      <c r="C28" s="26">
        <v>18</v>
      </c>
      <c r="D28" s="31" t="s">
        <v>53</v>
      </c>
      <c r="E28" s="33" t="s">
        <v>53</v>
      </c>
      <c r="F28" s="68"/>
      <c r="G28" s="68"/>
    </row>
    <row r="29" spans="1:7" ht="23.4" customHeight="1" x14ac:dyDescent="0.3">
      <c r="A29" s="72" t="s">
        <v>247</v>
      </c>
      <c r="B29" s="72"/>
      <c r="C29" s="36">
        <v>19</v>
      </c>
      <c r="D29" s="37" t="s">
        <v>53</v>
      </c>
      <c r="E29" s="38" t="s">
        <v>53</v>
      </c>
      <c r="F29" s="34">
        <f>F11+F28</f>
        <v>0</v>
      </c>
      <c r="G29" s="34">
        <f>G11+G28</f>
        <v>0</v>
      </c>
    </row>
    <row r="31" spans="1:7" ht="15.6" x14ac:dyDescent="0.3">
      <c r="A31" s="20" t="s">
        <v>33</v>
      </c>
    </row>
    <row r="32" spans="1:7" ht="15.6" x14ac:dyDescent="0.3">
      <c r="A32" s="21" t="s">
        <v>34</v>
      </c>
    </row>
    <row r="33" spans="1:1" ht="15.6" x14ac:dyDescent="0.3">
      <c r="A33" s="21" t="s">
        <v>37</v>
      </c>
    </row>
    <row r="34" spans="1:1" ht="15.6" x14ac:dyDescent="0.3">
      <c r="A34" s="21" t="s">
        <v>38</v>
      </c>
    </row>
    <row r="35" spans="1:1" ht="15.6" x14ac:dyDescent="0.3">
      <c r="A35" s="21" t="s">
        <v>39</v>
      </c>
    </row>
    <row r="36" spans="1:1" ht="15.6" x14ac:dyDescent="0.3">
      <c r="A36" s="21" t="s">
        <v>189</v>
      </c>
    </row>
  </sheetData>
  <sheetProtection algorithmName="SHA-512" hashValue="Ckupr5sxsMAEPih2WyuTJsb0hYsVBxXsVRB8gNagSPhnjB+a174nbIg294UHXpyZOWfYsD5+XAB4nF0JSuYXBg==" saltValue="hMI9gQbHPyBWM3oA4P8BXw==" spinCount="100000" sheet="1"/>
  <mergeCells count="21">
    <mergeCell ref="A8:B9"/>
    <mergeCell ref="C8:C9"/>
    <mergeCell ref="D8:D9"/>
    <mergeCell ref="E8:E9"/>
    <mergeCell ref="A1:G1"/>
    <mergeCell ref="A2:G2"/>
    <mergeCell ref="B4:G4"/>
    <mergeCell ref="A5:G5"/>
    <mergeCell ref="A6:D6"/>
    <mergeCell ref="A29:B29"/>
    <mergeCell ref="A10:B10"/>
    <mergeCell ref="A11:B11"/>
    <mergeCell ref="A12:B12"/>
    <mergeCell ref="A13:A15"/>
    <mergeCell ref="A16:B16"/>
    <mergeCell ref="A17:A20"/>
    <mergeCell ref="A21:B21"/>
    <mergeCell ref="A22:A25"/>
    <mergeCell ref="A26:B26"/>
    <mergeCell ref="A27:B27"/>
    <mergeCell ref="A28:B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"/>
  <sheetViews>
    <sheetView workbookViewId="0">
      <selection activeCell="D31" activeCellId="5" sqref="A2:F2 B4:F4 D15:E18 D20:E24 D28:E29 D31:E35"/>
    </sheetView>
  </sheetViews>
  <sheetFormatPr defaultRowHeight="14.4" x14ac:dyDescent="0.3"/>
  <cols>
    <col min="1" max="1" width="8.88671875" style="1"/>
    <col min="2" max="2" width="23.6640625" style="1" customWidth="1"/>
    <col min="3" max="3" width="4.33203125" style="1" customWidth="1"/>
    <col min="4" max="6" width="20.6640625" style="1" customWidth="1"/>
    <col min="7" max="16384" width="8.88671875" style="1"/>
  </cols>
  <sheetData>
    <row r="1" spans="1:6" ht="15.6" x14ac:dyDescent="0.3">
      <c r="A1" s="75" t="s">
        <v>0</v>
      </c>
      <c r="B1" s="75"/>
      <c r="C1" s="75"/>
      <c r="D1" s="75"/>
      <c r="E1" s="75"/>
      <c r="F1" s="22"/>
    </row>
    <row r="2" spans="1:6" ht="15.6" x14ac:dyDescent="0.3">
      <c r="A2" s="84"/>
      <c r="B2" s="84"/>
      <c r="C2" s="84"/>
      <c r="D2" s="84"/>
      <c r="E2" s="84"/>
      <c r="F2" s="84"/>
    </row>
    <row r="3" spans="1:6" ht="15.6" x14ac:dyDescent="0.3">
      <c r="A3" s="2"/>
      <c r="B3" s="2"/>
      <c r="C3" s="2"/>
      <c r="D3" s="2"/>
      <c r="E3" s="23"/>
      <c r="F3" s="23"/>
    </row>
    <row r="4" spans="1:6" ht="15.6" x14ac:dyDescent="0.3">
      <c r="A4" s="3" t="s">
        <v>1</v>
      </c>
      <c r="B4" s="79"/>
      <c r="C4" s="79"/>
      <c r="D4" s="79"/>
      <c r="E4" s="79"/>
      <c r="F4" s="79"/>
    </row>
    <row r="5" spans="1:6" x14ac:dyDescent="0.3">
      <c r="A5" s="4"/>
      <c r="B5" s="4"/>
      <c r="C5" s="141"/>
      <c r="D5" s="141"/>
      <c r="F5" s="24" t="s">
        <v>190</v>
      </c>
    </row>
    <row r="6" spans="1:6" ht="15.6" x14ac:dyDescent="0.3">
      <c r="A6" s="142" t="s">
        <v>191</v>
      </c>
      <c r="B6" s="142"/>
      <c r="C6" s="142"/>
      <c r="D6" s="142"/>
      <c r="E6" s="142"/>
      <c r="F6" s="142"/>
    </row>
    <row r="7" spans="1:6" x14ac:dyDescent="0.3">
      <c r="A7" s="4"/>
      <c r="B7" s="4"/>
      <c r="C7" s="6"/>
      <c r="D7" s="4"/>
      <c r="E7" s="6"/>
      <c r="F7" s="6"/>
    </row>
    <row r="8" spans="1:6" x14ac:dyDescent="0.3">
      <c r="A8" s="126" t="s">
        <v>192</v>
      </c>
      <c r="B8" s="126"/>
      <c r="C8" s="81" t="s">
        <v>5</v>
      </c>
      <c r="D8" s="143" t="s">
        <v>193</v>
      </c>
      <c r="E8" s="144"/>
      <c r="F8" s="145" t="s">
        <v>9</v>
      </c>
    </row>
    <row r="9" spans="1:6" x14ac:dyDescent="0.3">
      <c r="A9" s="126"/>
      <c r="B9" s="126"/>
      <c r="C9" s="81"/>
      <c r="D9" s="8" t="s">
        <v>194</v>
      </c>
      <c r="E9" s="25" t="s">
        <v>195</v>
      </c>
      <c r="F9" s="145"/>
    </row>
    <row r="10" spans="1:6" x14ac:dyDescent="0.3">
      <c r="A10" s="126"/>
      <c r="B10" s="126"/>
      <c r="C10" s="81"/>
      <c r="D10" s="8" t="s">
        <v>49</v>
      </c>
      <c r="E10" s="25" t="s">
        <v>49</v>
      </c>
      <c r="F10" s="8" t="s">
        <v>49</v>
      </c>
    </row>
    <row r="11" spans="1:6" x14ac:dyDescent="0.3">
      <c r="A11" s="74" t="s">
        <v>13</v>
      </c>
      <c r="B11" s="74"/>
      <c r="C11" s="26" t="s">
        <v>14</v>
      </c>
      <c r="D11" s="26">
        <v>1</v>
      </c>
      <c r="E11" s="27">
        <v>2</v>
      </c>
      <c r="F11" s="27">
        <v>3</v>
      </c>
    </row>
    <row r="12" spans="1:6" x14ac:dyDescent="0.3">
      <c r="A12" s="135" t="s">
        <v>196</v>
      </c>
      <c r="B12" s="136"/>
      <c r="C12" s="136"/>
      <c r="D12" s="136"/>
      <c r="E12" s="136"/>
      <c r="F12" s="137"/>
    </row>
    <row r="13" spans="1:6" x14ac:dyDescent="0.3">
      <c r="A13" s="138" t="s">
        <v>197</v>
      </c>
      <c r="B13" s="138"/>
      <c r="C13" s="11">
        <v>1</v>
      </c>
      <c r="D13" s="28">
        <f>D14+D19+D24</f>
        <v>0</v>
      </c>
      <c r="E13" s="28">
        <f>E14+E19+E24</f>
        <v>0</v>
      </c>
      <c r="F13" s="28">
        <f>D13+E13</f>
        <v>0</v>
      </c>
    </row>
    <row r="14" spans="1:6" x14ac:dyDescent="0.3">
      <c r="A14" s="139" t="s">
        <v>218</v>
      </c>
      <c r="B14" s="140"/>
      <c r="C14" s="29">
        <v>2</v>
      </c>
      <c r="D14" s="28">
        <f>D15+D16+D18</f>
        <v>0</v>
      </c>
      <c r="E14" s="28">
        <f>E15+E16+E18</f>
        <v>0</v>
      </c>
      <c r="F14" s="28">
        <f t="shared" ref="F14:F24" si="0">D14+E14</f>
        <v>0</v>
      </c>
    </row>
    <row r="15" spans="1:6" x14ac:dyDescent="0.3">
      <c r="A15" s="124" t="s">
        <v>16</v>
      </c>
      <c r="B15" s="13" t="s">
        <v>198</v>
      </c>
      <c r="C15" s="10">
        <v>3</v>
      </c>
      <c r="D15" s="67"/>
      <c r="E15" s="67"/>
      <c r="F15" s="28">
        <f t="shared" si="0"/>
        <v>0</v>
      </c>
    </row>
    <row r="16" spans="1:6" x14ac:dyDescent="0.3">
      <c r="A16" s="124"/>
      <c r="B16" s="13" t="s">
        <v>199</v>
      </c>
      <c r="C16" s="10">
        <v>4</v>
      </c>
      <c r="D16" s="67"/>
      <c r="E16" s="67"/>
      <c r="F16" s="28">
        <f t="shared" si="0"/>
        <v>0</v>
      </c>
    </row>
    <row r="17" spans="1:6" x14ac:dyDescent="0.3">
      <c r="A17" s="124"/>
      <c r="B17" s="13" t="s">
        <v>200</v>
      </c>
      <c r="C17" s="10">
        <v>5</v>
      </c>
      <c r="D17" s="67"/>
      <c r="E17" s="67"/>
      <c r="F17" s="28">
        <f t="shared" si="0"/>
        <v>0</v>
      </c>
    </row>
    <row r="18" spans="1:6" x14ac:dyDescent="0.3">
      <c r="A18" s="124"/>
      <c r="B18" s="13" t="s">
        <v>201</v>
      </c>
      <c r="C18" s="10">
        <v>6</v>
      </c>
      <c r="D18" s="67"/>
      <c r="E18" s="67"/>
      <c r="F18" s="28">
        <f t="shared" si="0"/>
        <v>0</v>
      </c>
    </row>
    <row r="19" spans="1:6" x14ac:dyDescent="0.3">
      <c r="A19" s="125" t="s">
        <v>202</v>
      </c>
      <c r="B19" s="125"/>
      <c r="C19" s="11">
        <v>7</v>
      </c>
      <c r="D19" s="28">
        <f>SUM(D20:D23)</f>
        <v>0</v>
      </c>
      <c r="E19" s="28">
        <f>SUM(E20:E23)</f>
        <v>0</v>
      </c>
      <c r="F19" s="28">
        <f t="shared" si="0"/>
        <v>0</v>
      </c>
    </row>
    <row r="20" spans="1:6" x14ac:dyDescent="0.3">
      <c r="A20" s="124" t="s">
        <v>16</v>
      </c>
      <c r="B20" s="13" t="s">
        <v>203</v>
      </c>
      <c r="C20" s="10">
        <v>8</v>
      </c>
      <c r="D20" s="67"/>
      <c r="E20" s="67"/>
      <c r="F20" s="28">
        <f t="shared" si="0"/>
        <v>0</v>
      </c>
    </row>
    <row r="21" spans="1:6" x14ac:dyDescent="0.3">
      <c r="A21" s="124"/>
      <c r="B21" s="13" t="s">
        <v>204</v>
      </c>
      <c r="C21" s="10">
        <v>9</v>
      </c>
      <c r="D21" s="67"/>
      <c r="E21" s="67"/>
      <c r="F21" s="28">
        <f t="shared" si="0"/>
        <v>0</v>
      </c>
    </row>
    <row r="22" spans="1:6" x14ac:dyDescent="0.3">
      <c r="A22" s="124"/>
      <c r="B22" s="13" t="s">
        <v>205</v>
      </c>
      <c r="C22" s="10">
        <v>10</v>
      </c>
      <c r="D22" s="67"/>
      <c r="E22" s="67"/>
      <c r="F22" s="28">
        <f t="shared" si="0"/>
        <v>0</v>
      </c>
    </row>
    <row r="23" spans="1:6" x14ac:dyDescent="0.3">
      <c r="A23" s="124"/>
      <c r="B23" s="13" t="s">
        <v>206</v>
      </c>
      <c r="C23" s="10">
        <v>11</v>
      </c>
      <c r="D23" s="67"/>
      <c r="E23" s="67"/>
      <c r="F23" s="28">
        <f t="shared" si="0"/>
        <v>0</v>
      </c>
    </row>
    <row r="24" spans="1:6" x14ac:dyDescent="0.3">
      <c r="A24" s="124" t="s">
        <v>207</v>
      </c>
      <c r="B24" s="124"/>
      <c r="C24" s="11">
        <v>12</v>
      </c>
      <c r="D24" s="67"/>
      <c r="E24" s="67"/>
      <c r="F24" s="28">
        <f t="shared" si="0"/>
        <v>0</v>
      </c>
    </row>
    <row r="25" spans="1:6" x14ac:dyDescent="0.3">
      <c r="A25" s="126" t="s">
        <v>208</v>
      </c>
      <c r="B25" s="126"/>
      <c r="C25" s="126"/>
      <c r="D25" s="126"/>
      <c r="E25" s="126"/>
      <c r="F25" s="126"/>
    </row>
    <row r="26" spans="1:6" x14ac:dyDescent="0.3">
      <c r="A26" s="127" t="s">
        <v>243</v>
      </c>
      <c r="B26" s="128"/>
      <c r="C26" s="131">
        <v>13</v>
      </c>
      <c r="D26" s="132">
        <f>D28+D30+D35</f>
        <v>0</v>
      </c>
      <c r="E26" s="132">
        <f>E28+E30+E35</f>
        <v>0</v>
      </c>
      <c r="F26" s="133">
        <f t="shared" ref="F26:F35" si="1">D26+E26</f>
        <v>0</v>
      </c>
    </row>
    <row r="27" spans="1:6" x14ac:dyDescent="0.3">
      <c r="A27" s="129"/>
      <c r="B27" s="130"/>
      <c r="C27" s="131"/>
      <c r="D27" s="132"/>
      <c r="E27" s="132"/>
      <c r="F27" s="134"/>
    </row>
    <row r="28" spans="1:6" x14ac:dyDescent="0.3">
      <c r="A28" s="124" t="s">
        <v>209</v>
      </c>
      <c r="B28" s="124"/>
      <c r="C28" s="11">
        <v>14</v>
      </c>
      <c r="D28" s="67"/>
      <c r="E28" s="67"/>
      <c r="F28" s="28">
        <f t="shared" si="1"/>
        <v>0</v>
      </c>
    </row>
    <row r="29" spans="1:6" x14ac:dyDescent="0.3">
      <c r="A29" s="125" t="s">
        <v>210</v>
      </c>
      <c r="B29" s="125"/>
      <c r="C29" s="10">
        <v>15</v>
      </c>
      <c r="D29" s="67"/>
      <c r="E29" s="67"/>
      <c r="F29" s="28">
        <f t="shared" si="1"/>
        <v>0</v>
      </c>
    </row>
    <row r="30" spans="1:6" x14ac:dyDescent="0.3">
      <c r="A30" s="124" t="s">
        <v>211</v>
      </c>
      <c r="B30" s="124"/>
      <c r="C30" s="11">
        <v>16</v>
      </c>
      <c r="D30" s="28">
        <f>SUM(D31:D34)</f>
        <v>0</v>
      </c>
      <c r="E30" s="28">
        <f>SUM(E31:E34)</f>
        <v>0</v>
      </c>
      <c r="F30" s="28">
        <f t="shared" si="1"/>
        <v>0</v>
      </c>
    </row>
    <row r="31" spans="1:6" x14ac:dyDescent="0.3">
      <c r="A31" s="124" t="s">
        <v>16</v>
      </c>
      <c r="B31" s="13" t="s">
        <v>212</v>
      </c>
      <c r="C31" s="10">
        <v>17</v>
      </c>
      <c r="D31" s="67"/>
      <c r="E31" s="67"/>
      <c r="F31" s="28">
        <f t="shared" si="1"/>
        <v>0</v>
      </c>
    </row>
    <row r="32" spans="1:6" x14ac:dyDescent="0.3">
      <c r="A32" s="124"/>
      <c r="B32" s="13" t="s">
        <v>213</v>
      </c>
      <c r="C32" s="10">
        <v>18</v>
      </c>
      <c r="D32" s="67"/>
      <c r="E32" s="67"/>
      <c r="F32" s="28">
        <f t="shared" si="1"/>
        <v>0</v>
      </c>
    </row>
    <row r="33" spans="1:6" x14ac:dyDescent="0.3">
      <c r="A33" s="124"/>
      <c r="B33" s="13" t="s">
        <v>214</v>
      </c>
      <c r="C33" s="10">
        <v>19</v>
      </c>
      <c r="D33" s="67"/>
      <c r="E33" s="67"/>
      <c r="F33" s="28">
        <f t="shared" si="1"/>
        <v>0</v>
      </c>
    </row>
    <row r="34" spans="1:6" x14ac:dyDescent="0.3">
      <c r="A34" s="124"/>
      <c r="B34" s="13" t="s">
        <v>215</v>
      </c>
      <c r="C34" s="10">
        <v>20</v>
      </c>
      <c r="D34" s="67"/>
      <c r="E34" s="67"/>
      <c r="F34" s="28">
        <f t="shared" si="1"/>
        <v>0</v>
      </c>
    </row>
    <row r="35" spans="1:6" x14ac:dyDescent="0.3">
      <c r="A35" s="124" t="s">
        <v>207</v>
      </c>
      <c r="B35" s="124"/>
      <c r="C35" s="11">
        <v>21</v>
      </c>
      <c r="D35" s="67"/>
      <c r="E35" s="67"/>
      <c r="F35" s="28">
        <f t="shared" si="1"/>
        <v>0</v>
      </c>
    </row>
    <row r="37" spans="1:6" ht="15.6" x14ac:dyDescent="0.3">
      <c r="A37" s="20" t="s">
        <v>33</v>
      </c>
    </row>
    <row r="38" spans="1:6" ht="15.6" x14ac:dyDescent="0.3">
      <c r="A38" s="21" t="s">
        <v>216</v>
      </c>
    </row>
    <row r="39" spans="1:6" ht="15.6" x14ac:dyDescent="0.3">
      <c r="A39" s="21" t="s">
        <v>217</v>
      </c>
    </row>
  </sheetData>
  <sheetProtection algorithmName="SHA-512" hashValue="mhBO+ktyvNYvA5l5TlxslXQyDIsxxUP6m6Aaaef0c+tMrKd/MaOcpwFRRHbwxqLkES9CcCjqsmnB+SLULbOwww==" saltValue="fIccvAI+O/Kp2QZm8MhJHw==" spinCount="100000" sheet="1"/>
  <mergeCells count="28">
    <mergeCell ref="A19:B19"/>
    <mergeCell ref="A1:E1"/>
    <mergeCell ref="A2:F2"/>
    <mergeCell ref="B4:F4"/>
    <mergeCell ref="C5:D5"/>
    <mergeCell ref="A6:F6"/>
    <mergeCell ref="A8:B10"/>
    <mergeCell ref="C8:C10"/>
    <mergeCell ref="D8:E8"/>
    <mergeCell ref="F8:F9"/>
    <mergeCell ref="A11:B11"/>
    <mergeCell ref="A12:F12"/>
    <mergeCell ref="A13:B13"/>
    <mergeCell ref="A14:B14"/>
    <mergeCell ref="A15:A18"/>
    <mergeCell ref="A20:A23"/>
    <mergeCell ref="A24:B24"/>
    <mergeCell ref="A25:F25"/>
    <mergeCell ref="A26:B27"/>
    <mergeCell ref="C26:C27"/>
    <mergeCell ref="D26:D27"/>
    <mergeCell ref="E26:E27"/>
    <mergeCell ref="F26:F27"/>
    <mergeCell ref="A28:B28"/>
    <mergeCell ref="A29:B29"/>
    <mergeCell ref="A30:B30"/>
    <mergeCell ref="A31:A34"/>
    <mergeCell ref="A35:B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8"/>
  <sheetViews>
    <sheetView tabSelected="1" workbookViewId="0">
      <selection activeCell="G11" sqref="G11"/>
    </sheetView>
  </sheetViews>
  <sheetFormatPr defaultRowHeight="14.4" x14ac:dyDescent="0.3"/>
  <cols>
    <col min="1" max="1" width="7.109375" style="1" customWidth="1"/>
    <col min="2" max="2" width="27" style="1" customWidth="1"/>
    <col min="3" max="3" width="4.6640625" style="1" customWidth="1"/>
    <col min="4" max="4" width="17.5546875" style="1" customWidth="1"/>
    <col min="5" max="5" width="17.109375" style="1" customWidth="1"/>
    <col min="6" max="6" width="16.109375" style="1" customWidth="1"/>
    <col min="7" max="16384" width="8.88671875" style="1"/>
  </cols>
  <sheetData>
    <row r="1" spans="1:6" ht="15.6" x14ac:dyDescent="0.3">
      <c r="A1" s="75" t="s">
        <v>219</v>
      </c>
      <c r="B1" s="75"/>
      <c r="C1" s="75"/>
      <c r="D1" s="75"/>
      <c r="E1" s="75"/>
      <c r="F1" s="75"/>
    </row>
    <row r="2" spans="1:6" ht="15.6" x14ac:dyDescent="0.3">
      <c r="A2" s="76"/>
      <c r="B2" s="77"/>
      <c r="C2" s="77"/>
      <c r="D2" s="77"/>
      <c r="E2" s="77"/>
      <c r="F2" s="78"/>
    </row>
    <row r="3" spans="1:6" ht="15.6" x14ac:dyDescent="0.3">
      <c r="A3" s="2"/>
      <c r="B3" s="2"/>
      <c r="C3" s="2"/>
      <c r="D3" s="2"/>
      <c r="E3" s="2"/>
      <c r="F3" s="2"/>
    </row>
    <row r="4" spans="1:6" ht="15.6" x14ac:dyDescent="0.3">
      <c r="A4" s="3" t="s">
        <v>1</v>
      </c>
      <c r="B4" s="79"/>
      <c r="C4" s="79"/>
      <c r="D4" s="79"/>
      <c r="E4" s="79"/>
      <c r="F4" s="79"/>
    </row>
    <row r="5" spans="1:6" x14ac:dyDescent="0.3">
      <c r="A5" s="4"/>
      <c r="B5" s="4"/>
      <c r="C5" s="141"/>
      <c r="D5" s="141"/>
      <c r="E5" s="151" t="s">
        <v>220</v>
      </c>
      <c r="F5" s="151"/>
    </row>
    <row r="6" spans="1:6" ht="15.6" x14ac:dyDescent="0.3">
      <c r="A6" s="142" t="s">
        <v>221</v>
      </c>
      <c r="B6" s="142"/>
      <c r="C6" s="142"/>
      <c r="D6" s="142"/>
      <c r="E6" s="142"/>
      <c r="F6" s="142"/>
    </row>
    <row r="7" spans="1:6" ht="15.6" x14ac:dyDescent="0.3">
      <c r="A7" s="4"/>
      <c r="B7" s="5"/>
      <c r="C7" s="6"/>
      <c r="D7" s="4"/>
      <c r="E7" s="4"/>
      <c r="F7" s="4"/>
    </row>
    <row r="8" spans="1:6" x14ac:dyDescent="0.3">
      <c r="A8" s="126" t="s">
        <v>222</v>
      </c>
      <c r="B8" s="126"/>
      <c r="C8" s="81" t="s">
        <v>5</v>
      </c>
      <c r="D8" s="145" t="s">
        <v>193</v>
      </c>
      <c r="E8" s="145"/>
      <c r="F8" s="145" t="s">
        <v>9</v>
      </c>
    </row>
    <row r="9" spans="1:6" x14ac:dyDescent="0.3">
      <c r="A9" s="126"/>
      <c r="B9" s="126"/>
      <c r="C9" s="81"/>
      <c r="D9" s="7" t="s">
        <v>194</v>
      </c>
      <c r="E9" s="7" t="s">
        <v>195</v>
      </c>
      <c r="F9" s="145"/>
    </row>
    <row r="10" spans="1:6" x14ac:dyDescent="0.3">
      <c r="A10" s="126"/>
      <c r="B10" s="126"/>
      <c r="C10" s="81"/>
      <c r="D10" s="8" t="s">
        <v>49</v>
      </c>
      <c r="E10" s="8" t="s">
        <v>49</v>
      </c>
      <c r="F10" s="8" t="s">
        <v>49</v>
      </c>
    </row>
    <row r="11" spans="1:6" x14ac:dyDescent="0.3">
      <c r="A11" s="150" t="s">
        <v>13</v>
      </c>
      <c r="B11" s="150"/>
      <c r="C11" s="9" t="s">
        <v>14</v>
      </c>
      <c r="D11" s="10">
        <v>1</v>
      </c>
      <c r="E11" s="10">
        <v>2</v>
      </c>
      <c r="F11" s="10">
        <v>3</v>
      </c>
    </row>
    <row r="12" spans="1:6" x14ac:dyDescent="0.3">
      <c r="A12" s="138" t="s">
        <v>223</v>
      </c>
      <c r="B12" s="138"/>
      <c r="C12" s="11">
        <v>1</v>
      </c>
      <c r="D12" s="12">
        <f>D13+D14+D15</f>
        <v>0</v>
      </c>
      <c r="E12" s="12">
        <f>E13+E14+E15</f>
        <v>0</v>
      </c>
      <c r="F12" s="12">
        <f>D12+E12</f>
        <v>0</v>
      </c>
    </row>
    <row r="13" spans="1:6" x14ac:dyDescent="0.3">
      <c r="A13" s="124" t="s">
        <v>16</v>
      </c>
      <c r="B13" s="13" t="s">
        <v>17</v>
      </c>
      <c r="C13" s="10">
        <v>2</v>
      </c>
      <c r="D13" s="65"/>
      <c r="E13" s="65"/>
      <c r="F13" s="12">
        <f t="shared" ref="F13:F34" si="0">D13+E13</f>
        <v>0</v>
      </c>
    </row>
    <row r="14" spans="1:6" x14ac:dyDescent="0.3">
      <c r="A14" s="124"/>
      <c r="B14" s="13" t="s">
        <v>18</v>
      </c>
      <c r="C14" s="10">
        <v>3</v>
      </c>
      <c r="D14" s="65"/>
      <c r="E14" s="65"/>
      <c r="F14" s="12">
        <f t="shared" si="0"/>
        <v>0</v>
      </c>
    </row>
    <row r="15" spans="1:6" x14ac:dyDescent="0.3">
      <c r="A15" s="124"/>
      <c r="B15" s="13" t="s">
        <v>237</v>
      </c>
      <c r="C15" s="10">
        <v>4</v>
      </c>
      <c r="D15" s="65"/>
      <c r="E15" s="65"/>
      <c r="F15" s="12">
        <f t="shared" si="0"/>
        <v>0</v>
      </c>
    </row>
    <row r="16" spans="1:6" x14ac:dyDescent="0.3">
      <c r="A16" s="126" t="s">
        <v>224</v>
      </c>
      <c r="B16" s="126"/>
      <c r="C16" s="11">
        <v>5</v>
      </c>
      <c r="D16" s="65"/>
      <c r="E16" s="65"/>
      <c r="F16" s="12">
        <f t="shared" si="0"/>
        <v>0</v>
      </c>
    </row>
    <row r="17" spans="1:6" x14ac:dyDescent="0.3">
      <c r="A17" s="124" t="s">
        <v>225</v>
      </c>
      <c r="B17" s="124"/>
      <c r="C17" s="10">
        <v>6</v>
      </c>
      <c r="D17" s="65"/>
      <c r="E17" s="65"/>
      <c r="F17" s="12">
        <f t="shared" si="0"/>
        <v>0</v>
      </c>
    </row>
    <row r="18" spans="1:6" x14ac:dyDescent="0.3">
      <c r="A18" s="126" t="s">
        <v>226</v>
      </c>
      <c r="B18" s="126"/>
      <c r="C18" s="11">
        <v>7</v>
      </c>
      <c r="D18" s="65"/>
      <c r="E18" s="65"/>
      <c r="F18" s="12">
        <f t="shared" si="0"/>
        <v>0</v>
      </c>
    </row>
    <row r="19" spans="1:6" x14ac:dyDescent="0.3">
      <c r="A19" s="124" t="s">
        <v>227</v>
      </c>
      <c r="B19" s="124"/>
      <c r="C19" s="10">
        <v>8</v>
      </c>
      <c r="D19" s="65"/>
      <c r="E19" s="65"/>
      <c r="F19" s="12">
        <f t="shared" si="0"/>
        <v>0</v>
      </c>
    </row>
    <row r="20" spans="1:6" x14ac:dyDescent="0.3">
      <c r="A20" s="103" t="s">
        <v>24</v>
      </c>
      <c r="B20" s="149"/>
      <c r="C20" s="11">
        <v>9</v>
      </c>
      <c r="D20" s="65"/>
      <c r="E20" s="65"/>
      <c r="F20" s="12">
        <f t="shared" si="0"/>
        <v>0</v>
      </c>
    </row>
    <row r="21" spans="1:6" ht="26.4" x14ac:dyDescent="0.3">
      <c r="A21" s="124" t="s">
        <v>16</v>
      </c>
      <c r="B21" s="14" t="s">
        <v>25</v>
      </c>
      <c r="C21" s="9">
        <v>10</v>
      </c>
      <c r="D21" s="65"/>
      <c r="E21" s="65"/>
      <c r="F21" s="12">
        <f t="shared" si="0"/>
        <v>0</v>
      </c>
    </row>
    <row r="22" spans="1:6" ht="26.4" x14ac:dyDescent="0.3">
      <c r="A22" s="124"/>
      <c r="B22" s="14" t="s">
        <v>26</v>
      </c>
      <c r="C22" s="9">
        <v>11</v>
      </c>
      <c r="D22" s="65"/>
      <c r="E22" s="65"/>
      <c r="F22" s="12">
        <f t="shared" si="0"/>
        <v>0</v>
      </c>
    </row>
    <row r="23" spans="1:6" x14ac:dyDescent="0.3">
      <c r="A23" s="126" t="s">
        <v>228</v>
      </c>
      <c r="B23" s="126"/>
      <c r="C23" s="11">
        <v>12</v>
      </c>
      <c r="D23" s="65"/>
      <c r="E23" s="65"/>
      <c r="F23" s="12">
        <f t="shared" si="0"/>
        <v>0</v>
      </c>
    </row>
    <row r="24" spans="1:6" x14ac:dyDescent="0.3">
      <c r="A24" s="126" t="s">
        <v>28</v>
      </c>
      <c r="B24" s="126"/>
      <c r="C24" s="11">
        <v>13</v>
      </c>
      <c r="D24" s="65"/>
      <c r="E24" s="65"/>
      <c r="F24" s="12">
        <f t="shared" si="0"/>
        <v>0</v>
      </c>
    </row>
    <row r="25" spans="1:6" x14ac:dyDescent="0.3">
      <c r="A25" s="126" t="s">
        <v>229</v>
      </c>
      <c r="B25" s="126"/>
      <c r="C25" s="11">
        <v>14</v>
      </c>
      <c r="D25" s="65"/>
      <c r="E25" s="65"/>
      <c r="F25" s="12">
        <f t="shared" si="0"/>
        <v>0</v>
      </c>
    </row>
    <row r="26" spans="1:6" x14ac:dyDescent="0.3">
      <c r="A26" s="124" t="s">
        <v>30</v>
      </c>
      <c r="B26" s="124"/>
      <c r="C26" s="10">
        <v>15</v>
      </c>
      <c r="D26" s="65"/>
      <c r="E26" s="65"/>
      <c r="F26" s="12">
        <f t="shared" si="0"/>
        <v>0</v>
      </c>
    </row>
    <row r="27" spans="1:6" x14ac:dyDescent="0.3">
      <c r="A27" s="138" t="s">
        <v>230</v>
      </c>
      <c r="B27" s="138"/>
      <c r="C27" s="10">
        <v>16</v>
      </c>
      <c r="D27" s="12">
        <f>D12+D16+D18+D20+D23+D24+D25</f>
        <v>0</v>
      </c>
      <c r="E27" s="12">
        <f>E12+E16+E18+E20+E23+E24+E25</f>
        <v>0</v>
      </c>
      <c r="F27" s="12">
        <f t="shared" si="0"/>
        <v>0</v>
      </c>
    </row>
    <row r="28" spans="1:6" x14ac:dyDescent="0.3">
      <c r="A28" s="126" t="s">
        <v>231</v>
      </c>
      <c r="B28" s="126"/>
      <c r="C28" s="11">
        <v>17</v>
      </c>
      <c r="D28" s="15">
        <f>D29+D30+D31+D32</f>
        <v>0</v>
      </c>
      <c r="E28" s="15">
        <f>E29+E30+E31+E32</f>
        <v>0</v>
      </c>
      <c r="F28" s="12">
        <f t="shared" si="0"/>
        <v>0</v>
      </c>
    </row>
    <row r="29" spans="1:6" x14ac:dyDescent="0.3">
      <c r="A29" s="146" t="s">
        <v>16</v>
      </c>
      <c r="B29" s="13" t="s">
        <v>232</v>
      </c>
      <c r="C29" s="10">
        <v>18</v>
      </c>
      <c r="D29" s="65"/>
      <c r="E29" s="65"/>
      <c r="F29" s="12">
        <f t="shared" si="0"/>
        <v>0</v>
      </c>
    </row>
    <row r="30" spans="1:6" x14ac:dyDescent="0.3">
      <c r="A30" s="147"/>
      <c r="B30" s="13" t="s">
        <v>233</v>
      </c>
      <c r="C30" s="10">
        <v>19</v>
      </c>
      <c r="D30" s="65"/>
      <c r="E30" s="65"/>
      <c r="F30" s="12">
        <f t="shared" si="0"/>
        <v>0</v>
      </c>
    </row>
    <row r="31" spans="1:6" ht="26.4" x14ac:dyDescent="0.3">
      <c r="A31" s="147"/>
      <c r="B31" s="16" t="s">
        <v>234</v>
      </c>
      <c r="C31" s="10">
        <v>20</v>
      </c>
      <c r="D31" s="65"/>
      <c r="E31" s="65"/>
      <c r="F31" s="12">
        <f t="shared" si="0"/>
        <v>0</v>
      </c>
    </row>
    <row r="32" spans="1:6" x14ac:dyDescent="0.3">
      <c r="A32" s="148"/>
      <c r="B32" s="16" t="s">
        <v>252</v>
      </c>
      <c r="C32" s="10">
        <v>21</v>
      </c>
      <c r="D32" s="65"/>
      <c r="E32" s="65"/>
      <c r="F32" s="12">
        <f t="shared" si="0"/>
        <v>0</v>
      </c>
    </row>
    <row r="33" spans="1:6" x14ac:dyDescent="0.3">
      <c r="A33" s="138" t="s">
        <v>235</v>
      </c>
      <c r="B33" s="138"/>
      <c r="C33" s="17">
        <v>22</v>
      </c>
      <c r="D33" s="12">
        <f>D28-D27</f>
        <v>0</v>
      </c>
      <c r="E33" s="12">
        <f>E28-E27</f>
        <v>0</v>
      </c>
      <c r="F33" s="12">
        <f t="shared" si="0"/>
        <v>0</v>
      </c>
    </row>
    <row r="34" spans="1:6" x14ac:dyDescent="0.3">
      <c r="A34" s="125" t="s">
        <v>238</v>
      </c>
      <c r="B34" s="125"/>
      <c r="C34" s="10">
        <v>23</v>
      </c>
      <c r="D34" s="66"/>
      <c r="E34" s="66"/>
      <c r="F34" s="18">
        <f t="shared" si="0"/>
        <v>0</v>
      </c>
    </row>
    <row r="35" spans="1:6" ht="15.6" x14ac:dyDescent="0.3">
      <c r="A35" s="19"/>
    </row>
    <row r="36" spans="1:6" ht="15.6" x14ac:dyDescent="0.3">
      <c r="A36" s="20" t="s">
        <v>33</v>
      </c>
    </row>
    <row r="37" spans="1:6" ht="15.6" x14ac:dyDescent="0.3">
      <c r="A37" s="21" t="s">
        <v>236</v>
      </c>
    </row>
    <row r="38" spans="1:6" ht="15.6" x14ac:dyDescent="0.3">
      <c r="A38" s="21" t="s">
        <v>217</v>
      </c>
    </row>
  </sheetData>
  <sheetProtection algorithmName="SHA-512" hashValue="0Q6kRlpF7u5YnpY8KIAZhEwx3vxSk6WGC75EGUj6/MZsFpGrTSzLd8/X4iDl0asZ5xidVNGoWDpnsyIYOnU63w==" saltValue="85qcV1vTe/Un7FCFSqnsMA==" spinCount="100000" sheet="1"/>
  <mergeCells count="28">
    <mergeCell ref="A6:F6"/>
    <mergeCell ref="A1:F1"/>
    <mergeCell ref="A2:F2"/>
    <mergeCell ref="B4:F4"/>
    <mergeCell ref="C5:D5"/>
    <mergeCell ref="E5:F5"/>
    <mergeCell ref="A20:B20"/>
    <mergeCell ref="A8:B10"/>
    <mergeCell ref="C8:C10"/>
    <mergeCell ref="D8:E8"/>
    <mergeCell ref="F8:F9"/>
    <mergeCell ref="A11:B11"/>
    <mergeCell ref="A12:B12"/>
    <mergeCell ref="A13:A15"/>
    <mergeCell ref="A16:B16"/>
    <mergeCell ref="A17:B17"/>
    <mergeCell ref="A18:B18"/>
    <mergeCell ref="A19:B19"/>
    <mergeCell ref="A28:B28"/>
    <mergeCell ref="A29:A32"/>
    <mergeCell ref="A33:B33"/>
    <mergeCell ref="A34:B34"/>
    <mergeCell ref="A21:A22"/>
    <mergeCell ref="A23:B23"/>
    <mergeCell ref="A24:B24"/>
    <mergeCell ref="A25:B25"/>
    <mergeCell ref="A26:B26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Tab. 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Metadata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Martina Bollová</cp:lastModifiedBy>
  <cp:lastPrinted>2014-03-28T07:56:22Z</cp:lastPrinted>
  <dcterms:created xsi:type="dcterms:W3CDTF">2013-01-11T13:04:22Z</dcterms:created>
  <dcterms:modified xsi:type="dcterms:W3CDTF">2023-10-18T20:06:33Z</dcterms:modified>
</cp:coreProperties>
</file>